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l1179\Desktop\P-Card Reference\Rebate\2024\Q2\"/>
    </mc:Choice>
  </mc:AlternateContent>
  <xr:revisionPtr revIDLastSave="0" documentId="13_ncr:1_{C7D19CB7-6927-40F5-802D-1B06F8FF4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2 Spend and Rebate Total" sheetId="1" r:id="rId1"/>
    <sheet name="Q2 Spend and Reba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L29" i="1" s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1" i="1"/>
  <c r="L51" i="1" s="1"/>
  <c r="I52" i="1"/>
  <c r="L52" i="1" s="1"/>
  <c r="I53" i="1"/>
  <c r="L53" i="1" s="1"/>
  <c r="I54" i="1"/>
  <c r="L54" i="1" s="1"/>
  <c r="I55" i="1"/>
  <c r="L55" i="1" s="1"/>
  <c r="I56" i="1"/>
  <c r="L56" i="1" s="1"/>
  <c r="I57" i="1"/>
  <c r="L57" i="1" s="1"/>
  <c r="I58" i="1"/>
  <c r="L58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5" i="1"/>
  <c r="L65" i="1" s="1"/>
  <c r="I66" i="1"/>
  <c r="L66" i="1" s="1"/>
  <c r="I67" i="1"/>
  <c r="L67" i="1" s="1"/>
  <c r="I68" i="1"/>
  <c r="L68" i="1" s="1"/>
  <c r="I69" i="1"/>
  <c r="L69" i="1" s="1"/>
  <c r="I70" i="1"/>
  <c r="L70" i="1" s="1"/>
  <c r="I71" i="1"/>
  <c r="L71" i="1" s="1"/>
  <c r="I72" i="1"/>
  <c r="L72" i="1" s="1"/>
  <c r="I73" i="1"/>
  <c r="L73" i="1" s="1"/>
  <c r="I74" i="1"/>
  <c r="L74" i="1" s="1"/>
  <c r="I75" i="1"/>
  <c r="L75" i="1" s="1"/>
  <c r="I76" i="1"/>
  <c r="L76" i="1" s="1"/>
  <c r="I77" i="1"/>
  <c r="L77" i="1" s="1"/>
  <c r="I78" i="1"/>
  <c r="L78" i="1" s="1"/>
  <c r="I79" i="1"/>
  <c r="L79" i="1" s="1"/>
  <c r="I80" i="1"/>
  <c r="L80" i="1" s="1"/>
  <c r="I81" i="1"/>
  <c r="L81" i="1" s="1"/>
  <c r="I82" i="1"/>
  <c r="L82" i="1" s="1"/>
  <c r="I83" i="1"/>
  <c r="L83" i="1" s="1"/>
  <c r="I84" i="1"/>
  <c r="L84" i="1" s="1"/>
  <c r="I85" i="1"/>
  <c r="L85" i="1" s="1"/>
  <c r="I86" i="1"/>
  <c r="L86" i="1" s="1"/>
  <c r="I87" i="1"/>
  <c r="L87" i="1" s="1"/>
  <c r="I88" i="1"/>
  <c r="L88" i="1" s="1"/>
  <c r="I89" i="1"/>
  <c r="L89" i="1" s="1"/>
  <c r="I90" i="1"/>
  <c r="L90" i="1" s="1"/>
  <c r="I91" i="1"/>
  <c r="L91" i="1" s="1"/>
  <c r="I92" i="1"/>
  <c r="L92" i="1" s="1"/>
  <c r="I93" i="1"/>
  <c r="L93" i="1" s="1"/>
  <c r="I94" i="1"/>
  <c r="L94" i="1" s="1"/>
  <c r="I95" i="1"/>
  <c r="L95" i="1" s="1"/>
  <c r="I96" i="1"/>
  <c r="L96" i="1" s="1"/>
  <c r="I97" i="1"/>
  <c r="L97" i="1" s="1"/>
  <c r="I98" i="1"/>
  <c r="L98" i="1" s="1"/>
  <c r="I99" i="1"/>
  <c r="L99" i="1" s="1"/>
  <c r="I100" i="1"/>
  <c r="L100" i="1" s="1"/>
  <c r="I101" i="1"/>
  <c r="L101" i="1" s="1"/>
  <c r="I102" i="1"/>
  <c r="L102" i="1" s="1"/>
  <c r="I103" i="1"/>
  <c r="L103" i="1" s="1"/>
  <c r="I104" i="1"/>
  <c r="L104" i="1" s="1"/>
  <c r="I105" i="1"/>
  <c r="L105" i="1" s="1"/>
  <c r="I106" i="1"/>
  <c r="L106" i="1" s="1"/>
  <c r="I107" i="1"/>
  <c r="L107" i="1" s="1"/>
  <c r="I108" i="1"/>
  <c r="L108" i="1" s="1"/>
  <c r="I109" i="1"/>
  <c r="L109" i="1" s="1"/>
  <c r="I110" i="1"/>
  <c r="L110" i="1" s="1"/>
  <c r="I111" i="1"/>
  <c r="L111" i="1" s="1"/>
  <c r="I112" i="1"/>
  <c r="L112" i="1" s="1"/>
  <c r="I113" i="1"/>
  <c r="L113" i="1" s="1"/>
  <c r="I114" i="1"/>
  <c r="L114" i="1" s="1"/>
  <c r="I115" i="1"/>
  <c r="L115" i="1" s="1"/>
  <c r="I116" i="1"/>
  <c r="L116" i="1" s="1"/>
  <c r="I117" i="1"/>
  <c r="L117" i="1" s="1"/>
  <c r="I118" i="1"/>
  <c r="L118" i="1" s="1"/>
  <c r="I119" i="1"/>
  <c r="L119" i="1" s="1"/>
  <c r="I120" i="1"/>
  <c r="L120" i="1" s="1"/>
  <c r="I121" i="1"/>
  <c r="L121" i="1" s="1"/>
  <c r="I122" i="1"/>
  <c r="L122" i="1" s="1"/>
  <c r="I123" i="1"/>
  <c r="L123" i="1" s="1"/>
  <c r="I124" i="1"/>
  <c r="L124" i="1" s="1"/>
  <c r="I125" i="1"/>
  <c r="L125" i="1" s="1"/>
  <c r="I126" i="1"/>
  <c r="L126" i="1" s="1"/>
  <c r="I127" i="1"/>
  <c r="L127" i="1" s="1"/>
  <c r="I128" i="1"/>
  <c r="L128" i="1" s="1"/>
  <c r="I129" i="1"/>
  <c r="L129" i="1" s="1"/>
  <c r="I130" i="1"/>
  <c r="L130" i="1" s="1"/>
  <c r="I131" i="1"/>
  <c r="L131" i="1" s="1"/>
  <c r="I132" i="1"/>
  <c r="L132" i="1" s="1"/>
  <c r="I133" i="1"/>
  <c r="L133" i="1" s="1"/>
  <c r="I134" i="1"/>
  <c r="L134" i="1" s="1"/>
  <c r="I135" i="1"/>
  <c r="L135" i="1" s="1"/>
  <c r="I136" i="1"/>
  <c r="L136" i="1" s="1"/>
  <c r="I137" i="1"/>
  <c r="L137" i="1" s="1"/>
  <c r="I138" i="1"/>
  <c r="L138" i="1" s="1"/>
  <c r="I139" i="1"/>
  <c r="L139" i="1" s="1"/>
  <c r="I140" i="1"/>
  <c r="L140" i="1" s="1"/>
  <c r="I141" i="1"/>
  <c r="L141" i="1" s="1"/>
  <c r="I142" i="1"/>
  <c r="L142" i="1" s="1"/>
  <c r="I143" i="1"/>
  <c r="L143" i="1" s="1"/>
  <c r="I144" i="1"/>
  <c r="L144" i="1" s="1"/>
  <c r="I145" i="1"/>
  <c r="L145" i="1" s="1"/>
  <c r="I146" i="1"/>
  <c r="L146" i="1" s="1"/>
  <c r="I147" i="1"/>
  <c r="L147" i="1" s="1"/>
  <c r="I148" i="1"/>
  <c r="L148" i="1" s="1"/>
  <c r="I149" i="1"/>
  <c r="L149" i="1" s="1"/>
  <c r="I150" i="1"/>
  <c r="L150" i="1" s="1"/>
  <c r="I151" i="1"/>
  <c r="L151" i="1" s="1"/>
  <c r="I152" i="1"/>
  <c r="L152" i="1" s="1"/>
  <c r="I153" i="1"/>
  <c r="L153" i="1" s="1"/>
  <c r="I154" i="1"/>
  <c r="L154" i="1" s="1"/>
  <c r="I155" i="1"/>
  <c r="L155" i="1" s="1"/>
  <c r="I156" i="1"/>
  <c r="L156" i="1" s="1"/>
  <c r="I157" i="1"/>
  <c r="L157" i="1" s="1"/>
  <c r="I158" i="1"/>
  <c r="L158" i="1" s="1"/>
  <c r="I159" i="1"/>
  <c r="L159" i="1" s="1"/>
  <c r="I160" i="1"/>
  <c r="L160" i="1" s="1"/>
  <c r="I161" i="1"/>
  <c r="L161" i="1" s="1"/>
  <c r="I162" i="1"/>
  <c r="L162" i="1" s="1"/>
  <c r="I163" i="1"/>
  <c r="L163" i="1" s="1"/>
  <c r="I164" i="1"/>
  <c r="L164" i="1" s="1"/>
  <c r="I165" i="1"/>
  <c r="L165" i="1" s="1"/>
  <c r="I166" i="1"/>
  <c r="L166" i="1" s="1"/>
  <c r="I167" i="1"/>
  <c r="L167" i="1" s="1"/>
  <c r="I168" i="1"/>
  <c r="L168" i="1" s="1"/>
  <c r="I169" i="1"/>
  <c r="L169" i="1" s="1"/>
  <c r="I170" i="1"/>
  <c r="L170" i="1" s="1"/>
  <c r="I171" i="1"/>
  <c r="L171" i="1" s="1"/>
  <c r="I172" i="1"/>
  <c r="L172" i="1" s="1"/>
  <c r="I173" i="1"/>
  <c r="L173" i="1" s="1"/>
  <c r="I174" i="1"/>
  <c r="L174" i="1" s="1"/>
  <c r="I175" i="1"/>
  <c r="L175" i="1" s="1"/>
  <c r="I176" i="1"/>
  <c r="L176" i="1" s="1"/>
  <c r="I177" i="1"/>
  <c r="L177" i="1" s="1"/>
  <c r="I178" i="1"/>
  <c r="L178" i="1" s="1"/>
  <c r="I179" i="1"/>
  <c r="L179" i="1" s="1"/>
  <c r="I180" i="1"/>
  <c r="L180" i="1" s="1"/>
  <c r="I181" i="1"/>
  <c r="L181" i="1" s="1"/>
  <c r="I182" i="1"/>
  <c r="L182" i="1" s="1"/>
  <c r="I183" i="1"/>
  <c r="L183" i="1" s="1"/>
  <c r="I184" i="1"/>
  <c r="L184" i="1" s="1"/>
  <c r="I185" i="1"/>
  <c r="L185" i="1" s="1"/>
  <c r="I186" i="1"/>
  <c r="L186" i="1" s="1"/>
  <c r="I187" i="1"/>
  <c r="L187" i="1" s="1"/>
  <c r="I188" i="1"/>
  <c r="L188" i="1" s="1"/>
  <c r="I189" i="1"/>
  <c r="L189" i="1" s="1"/>
  <c r="I190" i="1"/>
  <c r="L190" i="1" s="1"/>
  <c r="I191" i="1"/>
  <c r="L191" i="1" s="1"/>
  <c r="I192" i="1"/>
  <c r="L192" i="1" s="1"/>
  <c r="I193" i="1"/>
  <c r="L193" i="1" s="1"/>
  <c r="I194" i="1"/>
  <c r="L194" i="1" s="1"/>
  <c r="I195" i="1"/>
  <c r="L195" i="1" s="1"/>
  <c r="I196" i="1"/>
  <c r="L196" i="1" s="1"/>
  <c r="I197" i="1"/>
  <c r="L197" i="1" s="1"/>
  <c r="I198" i="1"/>
  <c r="L198" i="1" s="1"/>
  <c r="I199" i="1"/>
  <c r="L199" i="1" s="1"/>
  <c r="I200" i="1"/>
  <c r="L200" i="1" s="1"/>
  <c r="I201" i="1"/>
  <c r="L201" i="1" s="1"/>
  <c r="I202" i="1"/>
  <c r="L202" i="1" s="1"/>
  <c r="I203" i="1"/>
  <c r="L203" i="1" s="1"/>
  <c r="I204" i="1"/>
  <c r="L204" i="1" s="1"/>
  <c r="I205" i="1"/>
  <c r="L205" i="1" s="1"/>
  <c r="I206" i="1"/>
  <c r="L206" i="1" s="1"/>
  <c r="I207" i="1"/>
  <c r="L207" i="1" s="1"/>
  <c r="I208" i="1"/>
  <c r="L208" i="1" s="1"/>
  <c r="I209" i="1"/>
  <c r="L209" i="1" s="1"/>
  <c r="I210" i="1"/>
  <c r="L210" i="1" s="1"/>
  <c r="I211" i="1"/>
  <c r="L211" i="1" s="1"/>
  <c r="I212" i="1"/>
  <c r="L212" i="1" s="1"/>
  <c r="I213" i="1"/>
  <c r="L213" i="1" s="1"/>
  <c r="I214" i="1"/>
  <c r="L214" i="1" s="1"/>
  <c r="I215" i="1"/>
  <c r="L215" i="1" s="1"/>
  <c r="I216" i="1"/>
  <c r="L216" i="1" s="1"/>
  <c r="I217" i="1"/>
  <c r="L217" i="1" s="1"/>
  <c r="I218" i="1"/>
  <c r="L218" i="1" s="1"/>
  <c r="I219" i="1"/>
  <c r="L219" i="1" s="1"/>
  <c r="I220" i="1"/>
  <c r="L220" i="1" s="1"/>
  <c r="I221" i="1"/>
  <c r="L221" i="1" s="1"/>
  <c r="I222" i="1"/>
  <c r="L222" i="1" s="1"/>
  <c r="I223" i="1"/>
  <c r="L223" i="1" s="1"/>
  <c r="I224" i="1"/>
  <c r="L224" i="1" s="1"/>
  <c r="I225" i="1"/>
  <c r="L225" i="1" s="1"/>
  <c r="I226" i="1"/>
  <c r="L226" i="1" s="1"/>
  <c r="I227" i="1"/>
  <c r="L227" i="1" s="1"/>
  <c r="I228" i="1"/>
  <c r="L228" i="1" s="1"/>
  <c r="I229" i="1"/>
  <c r="L229" i="1" s="1"/>
  <c r="I230" i="1"/>
  <c r="L230" i="1" s="1"/>
  <c r="I231" i="1"/>
  <c r="L231" i="1" s="1"/>
  <c r="I232" i="1"/>
  <c r="L232" i="1" s="1"/>
  <c r="I233" i="1"/>
  <c r="L233" i="1" s="1"/>
  <c r="I234" i="1"/>
  <c r="L234" i="1" s="1"/>
  <c r="I235" i="1"/>
  <c r="L235" i="1" s="1"/>
  <c r="I236" i="1"/>
  <c r="L236" i="1" s="1"/>
  <c r="I237" i="1"/>
  <c r="L237" i="1" s="1"/>
  <c r="I238" i="1"/>
  <c r="L238" i="1" s="1"/>
  <c r="I239" i="1"/>
  <c r="L239" i="1" s="1"/>
  <c r="I240" i="1"/>
  <c r="L240" i="1" s="1"/>
  <c r="I241" i="1"/>
  <c r="L241" i="1" s="1"/>
  <c r="I242" i="1"/>
  <c r="L242" i="1" s="1"/>
  <c r="I243" i="1"/>
  <c r="L243" i="1" s="1"/>
  <c r="I244" i="1"/>
  <c r="L244" i="1" s="1"/>
  <c r="I245" i="1"/>
  <c r="L245" i="1" s="1"/>
  <c r="I246" i="1"/>
  <c r="L246" i="1" s="1"/>
  <c r="I247" i="1"/>
  <c r="L247" i="1" s="1"/>
  <c r="I248" i="1"/>
  <c r="L248" i="1" s="1"/>
  <c r="I249" i="1"/>
  <c r="L249" i="1" s="1"/>
  <c r="I250" i="1"/>
  <c r="L250" i="1" s="1"/>
  <c r="I251" i="1"/>
  <c r="L251" i="1" s="1"/>
  <c r="I252" i="1"/>
  <c r="L252" i="1" s="1"/>
  <c r="I253" i="1"/>
  <c r="L253" i="1" s="1"/>
  <c r="I254" i="1"/>
  <c r="L254" i="1" s="1"/>
  <c r="I255" i="1"/>
  <c r="L255" i="1" s="1"/>
  <c r="I256" i="1"/>
  <c r="L256" i="1" s="1"/>
  <c r="I257" i="1"/>
  <c r="L257" i="1" s="1"/>
  <c r="I258" i="1"/>
  <c r="L258" i="1" s="1"/>
  <c r="I259" i="1"/>
  <c r="L259" i="1" s="1"/>
  <c r="I260" i="1"/>
  <c r="L260" i="1" s="1"/>
  <c r="I261" i="1"/>
  <c r="L261" i="1" s="1"/>
  <c r="I262" i="1"/>
  <c r="L262" i="1" s="1"/>
  <c r="I263" i="1"/>
  <c r="L263" i="1" s="1"/>
  <c r="I264" i="1"/>
  <c r="L264" i="1" s="1"/>
  <c r="I265" i="1"/>
  <c r="L265" i="1" s="1"/>
  <c r="I266" i="1"/>
  <c r="L266" i="1" s="1"/>
  <c r="I267" i="1"/>
  <c r="L267" i="1" s="1"/>
  <c r="I268" i="1"/>
  <c r="L268" i="1" s="1"/>
  <c r="I269" i="1"/>
  <c r="L269" i="1" s="1"/>
  <c r="I270" i="1"/>
  <c r="L270" i="1" s="1"/>
  <c r="I271" i="1"/>
  <c r="L271" i="1" s="1"/>
  <c r="I272" i="1"/>
  <c r="L272" i="1" s="1"/>
  <c r="I273" i="1"/>
  <c r="L273" i="1" s="1"/>
  <c r="I274" i="1"/>
  <c r="L274" i="1" s="1"/>
  <c r="I275" i="1"/>
  <c r="L275" i="1" s="1"/>
  <c r="I276" i="1"/>
  <c r="L276" i="1" s="1"/>
  <c r="I277" i="1"/>
  <c r="L277" i="1" s="1"/>
  <c r="I278" i="1"/>
  <c r="L278" i="1" s="1"/>
  <c r="I279" i="1"/>
  <c r="L279" i="1" s="1"/>
  <c r="I280" i="1"/>
  <c r="L280" i="1" s="1"/>
  <c r="I281" i="1"/>
  <c r="L281" i="1" s="1"/>
  <c r="I282" i="1"/>
  <c r="L282" i="1" s="1"/>
  <c r="I283" i="1"/>
  <c r="L283" i="1" s="1"/>
  <c r="I284" i="1"/>
  <c r="L284" i="1" s="1"/>
  <c r="I285" i="1"/>
  <c r="L285" i="1" s="1"/>
  <c r="I286" i="1"/>
  <c r="L286" i="1" s="1"/>
  <c r="I287" i="1"/>
  <c r="L287" i="1" s="1"/>
  <c r="I288" i="1"/>
  <c r="L288" i="1" s="1"/>
  <c r="I289" i="1"/>
  <c r="L289" i="1" s="1"/>
  <c r="I290" i="1"/>
  <c r="L290" i="1" s="1"/>
  <c r="I291" i="1"/>
  <c r="L291" i="1" s="1"/>
  <c r="I292" i="1"/>
  <c r="L292" i="1" s="1"/>
  <c r="I293" i="1"/>
  <c r="L293" i="1" s="1"/>
  <c r="I294" i="1"/>
  <c r="L294" i="1" s="1"/>
  <c r="I295" i="1"/>
  <c r="L295" i="1" s="1"/>
  <c r="I296" i="1"/>
  <c r="L296" i="1" s="1"/>
  <c r="I297" i="1"/>
  <c r="L297" i="1" s="1"/>
  <c r="I298" i="1"/>
  <c r="L298" i="1" s="1"/>
  <c r="I299" i="1"/>
  <c r="L299" i="1" s="1"/>
  <c r="I300" i="1"/>
  <c r="L300" i="1" s="1"/>
  <c r="I301" i="1"/>
  <c r="L301" i="1" s="1"/>
  <c r="I302" i="1"/>
  <c r="L302" i="1" s="1"/>
  <c r="I303" i="1"/>
  <c r="L303" i="1" s="1"/>
  <c r="I304" i="1"/>
  <c r="L304" i="1" s="1"/>
  <c r="I305" i="1"/>
  <c r="L305" i="1" s="1"/>
  <c r="I306" i="1"/>
  <c r="L306" i="1" s="1"/>
  <c r="I307" i="1"/>
  <c r="L307" i="1" s="1"/>
  <c r="I308" i="1"/>
  <c r="L308" i="1" s="1"/>
  <c r="I309" i="1"/>
  <c r="L309" i="1" s="1"/>
  <c r="I310" i="1"/>
  <c r="L310" i="1" s="1"/>
  <c r="I311" i="1"/>
  <c r="L311" i="1" s="1"/>
  <c r="I312" i="1"/>
  <c r="L312" i="1" s="1"/>
  <c r="I313" i="1"/>
  <c r="L313" i="1" s="1"/>
  <c r="I314" i="1"/>
  <c r="L314" i="1" s="1"/>
  <c r="I315" i="1"/>
  <c r="L315" i="1" s="1"/>
  <c r="I316" i="1"/>
  <c r="L316" i="1" s="1"/>
  <c r="I317" i="1"/>
  <c r="L317" i="1" s="1"/>
  <c r="I318" i="1"/>
  <c r="L318" i="1" s="1"/>
  <c r="I319" i="1"/>
  <c r="L319" i="1" s="1"/>
  <c r="I320" i="1"/>
  <c r="L320" i="1" s="1"/>
  <c r="I321" i="1"/>
  <c r="L321" i="1" s="1"/>
  <c r="I322" i="1"/>
  <c r="L322" i="1" s="1"/>
  <c r="I323" i="1"/>
  <c r="L323" i="1" s="1"/>
  <c r="I324" i="1"/>
  <c r="L324" i="1" s="1"/>
  <c r="I325" i="1"/>
  <c r="L325" i="1" s="1"/>
  <c r="I326" i="1"/>
  <c r="L326" i="1" s="1"/>
  <c r="I327" i="1"/>
  <c r="L327" i="1" s="1"/>
  <c r="I328" i="1"/>
  <c r="L328" i="1" s="1"/>
  <c r="I329" i="1"/>
  <c r="L329" i="1" s="1"/>
  <c r="I330" i="1"/>
  <c r="L330" i="1" s="1"/>
  <c r="I331" i="1"/>
  <c r="L331" i="1" s="1"/>
  <c r="I332" i="1"/>
  <c r="L332" i="1" s="1"/>
  <c r="I333" i="1"/>
  <c r="L333" i="1" s="1"/>
  <c r="I334" i="1"/>
  <c r="L334" i="1" s="1"/>
  <c r="I335" i="1"/>
  <c r="L335" i="1" s="1"/>
  <c r="I336" i="1"/>
  <c r="L336" i="1" s="1"/>
  <c r="I337" i="1"/>
  <c r="L337" i="1" s="1"/>
  <c r="I338" i="1"/>
  <c r="L338" i="1" s="1"/>
  <c r="I339" i="1"/>
  <c r="L339" i="1" s="1"/>
  <c r="I340" i="1"/>
  <c r="L340" i="1" s="1"/>
  <c r="I341" i="1"/>
  <c r="L341" i="1" s="1"/>
  <c r="I342" i="1"/>
  <c r="L342" i="1" s="1"/>
  <c r="I343" i="1"/>
  <c r="L343" i="1" s="1"/>
  <c r="I344" i="1"/>
  <c r="L344" i="1" s="1"/>
  <c r="I345" i="1"/>
  <c r="L345" i="1" s="1"/>
  <c r="I346" i="1"/>
  <c r="L346" i="1" s="1"/>
  <c r="I347" i="1"/>
  <c r="L347" i="1" s="1"/>
  <c r="I348" i="1"/>
  <c r="L348" i="1" s="1"/>
  <c r="I349" i="1"/>
  <c r="L349" i="1" s="1"/>
  <c r="I350" i="1"/>
  <c r="L350" i="1" s="1"/>
  <c r="I351" i="1"/>
  <c r="L351" i="1" s="1"/>
  <c r="I352" i="1"/>
  <c r="L352" i="1" s="1"/>
  <c r="I353" i="1"/>
  <c r="L353" i="1" s="1"/>
  <c r="I354" i="1"/>
  <c r="L354" i="1" s="1"/>
  <c r="I355" i="1"/>
  <c r="L355" i="1" s="1"/>
  <c r="I356" i="1"/>
  <c r="L356" i="1" s="1"/>
  <c r="I357" i="1"/>
  <c r="L357" i="1" s="1"/>
  <c r="I358" i="1"/>
  <c r="L358" i="1" s="1"/>
  <c r="I359" i="1"/>
  <c r="L359" i="1" s="1"/>
  <c r="I360" i="1"/>
  <c r="L360" i="1" s="1"/>
  <c r="I361" i="1"/>
  <c r="L361" i="1" s="1"/>
  <c r="I362" i="1"/>
  <c r="L362" i="1" s="1"/>
  <c r="I363" i="1"/>
  <c r="L363" i="1" s="1"/>
  <c r="I364" i="1"/>
  <c r="L364" i="1" s="1"/>
  <c r="I365" i="1"/>
  <c r="L365" i="1" s="1"/>
  <c r="I366" i="1"/>
  <c r="L366" i="1" s="1"/>
  <c r="I367" i="1"/>
  <c r="L367" i="1" s="1"/>
  <c r="I368" i="1"/>
  <c r="L368" i="1" s="1"/>
  <c r="I369" i="1"/>
  <c r="L369" i="1" s="1"/>
  <c r="I370" i="1"/>
  <c r="L370" i="1" s="1"/>
  <c r="I371" i="1"/>
  <c r="L371" i="1" s="1"/>
  <c r="I372" i="1"/>
  <c r="L372" i="1" s="1"/>
  <c r="I373" i="1"/>
  <c r="L373" i="1" s="1"/>
  <c r="I374" i="1"/>
  <c r="L374" i="1" s="1"/>
  <c r="I375" i="1"/>
  <c r="L375" i="1" s="1"/>
  <c r="I376" i="1"/>
  <c r="L376" i="1" s="1"/>
  <c r="I377" i="1"/>
  <c r="L377" i="1" s="1"/>
  <c r="I378" i="1"/>
  <c r="L378" i="1" s="1"/>
  <c r="I379" i="1"/>
  <c r="L379" i="1" s="1"/>
  <c r="I380" i="1"/>
  <c r="L380" i="1" s="1"/>
  <c r="I381" i="1"/>
  <c r="L381" i="1" s="1"/>
  <c r="I382" i="1"/>
  <c r="L382" i="1" s="1"/>
  <c r="I383" i="1"/>
  <c r="L383" i="1" s="1"/>
  <c r="I384" i="1"/>
  <c r="L384" i="1" s="1"/>
  <c r="I385" i="1"/>
  <c r="L385" i="1" s="1"/>
  <c r="I386" i="1"/>
  <c r="L386" i="1" s="1"/>
  <c r="I387" i="1"/>
  <c r="L387" i="1" s="1"/>
  <c r="I388" i="1"/>
  <c r="L388" i="1" s="1"/>
  <c r="I389" i="1"/>
  <c r="L389" i="1" s="1"/>
  <c r="I390" i="1"/>
  <c r="L390" i="1" s="1"/>
  <c r="I391" i="1"/>
  <c r="L391" i="1" s="1"/>
  <c r="I392" i="1"/>
  <c r="L392" i="1" s="1"/>
  <c r="I393" i="1"/>
  <c r="L393" i="1" s="1"/>
  <c r="I394" i="1"/>
  <c r="L394" i="1" s="1"/>
  <c r="I395" i="1"/>
  <c r="L395" i="1" s="1"/>
  <c r="I396" i="1"/>
  <c r="L396" i="1" s="1"/>
  <c r="I397" i="1"/>
  <c r="L397" i="1" s="1"/>
  <c r="I398" i="1"/>
  <c r="L398" i="1" s="1"/>
  <c r="I399" i="1"/>
  <c r="L399" i="1" s="1"/>
  <c r="I400" i="1"/>
  <c r="L400" i="1" s="1"/>
  <c r="I401" i="1"/>
  <c r="L401" i="1" s="1"/>
  <c r="I402" i="1"/>
  <c r="L402" i="1" s="1"/>
  <c r="I403" i="1"/>
  <c r="L403" i="1" s="1"/>
  <c r="I404" i="1"/>
  <c r="L404" i="1" s="1"/>
  <c r="I405" i="1"/>
  <c r="L405" i="1" s="1"/>
  <c r="I406" i="1"/>
  <c r="L406" i="1" s="1"/>
  <c r="I407" i="1"/>
  <c r="L407" i="1" s="1"/>
  <c r="I408" i="1"/>
  <c r="L408" i="1" s="1"/>
  <c r="I409" i="1"/>
  <c r="L409" i="1" s="1"/>
  <c r="I410" i="1"/>
  <c r="L410" i="1" s="1"/>
  <c r="I411" i="1"/>
  <c r="L411" i="1" s="1"/>
  <c r="I412" i="1"/>
  <c r="L412" i="1" s="1"/>
  <c r="I413" i="1"/>
  <c r="L413" i="1" s="1"/>
  <c r="I414" i="1"/>
  <c r="L414" i="1" s="1"/>
  <c r="I415" i="1"/>
  <c r="L415" i="1" s="1"/>
  <c r="I416" i="1"/>
  <c r="L416" i="1" s="1"/>
  <c r="I417" i="1"/>
  <c r="L417" i="1" s="1"/>
  <c r="I418" i="1"/>
  <c r="L418" i="1" s="1"/>
  <c r="I419" i="1"/>
  <c r="L419" i="1" s="1"/>
  <c r="I420" i="1"/>
  <c r="L420" i="1" s="1"/>
  <c r="I421" i="1"/>
  <c r="L421" i="1" s="1"/>
  <c r="I422" i="1"/>
  <c r="L422" i="1" s="1"/>
  <c r="I423" i="1"/>
  <c r="L423" i="1" s="1"/>
  <c r="I424" i="1"/>
  <c r="L424" i="1" s="1"/>
  <c r="I425" i="1"/>
  <c r="L425" i="1" s="1"/>
  <c r="I426" i="1"/>
  <c r="L426" i="1" s="1"/>
  <c r="I427" i="1"/>
  <c r="L427" i="1" s="1"/>
  <c r="I428" i="1"/>
  <c r="L428" i="1" s="1"/>
  <c r="I429" i="1"/>
  <c r="L429" i="1" s="1"/>
  <c r="I430" i="1"/>
  <c r="L430" i="1" s="1"/>
  <c r="I431" i="1"/>
  <c r="L431" i="1" s="1"/>
  <c r="I432" i="1"/>
  <c r="L432" i="1" s="1"/>
  <c r="I433" i="1"/>
  <c r="L433" i="1" s="1"/>
  <c r="I434" i="1"/>
  <c r="L434" i="1" s="1"/>
  <c r="I435" i="1"/>
  <c r="L435" i="1" s="1"/>
  <c r="I436" i="1"/>
  <c r="L436" i="1" s="1"/>
  <c r="I437" i="1"/>
  <c r="L437" i="1" s="1"/>
  <c r="I438" i="1"/>
  <c r="L438" i="1" s="1"/>
  <c r="I439" i="1"/>
  <c r="L439" i="1" s="1"/>
  <c r="I440" i="1"/>
  <c r="L440" i="1" s="1"/>
  <c r="I441" i="1"/>
  <c r="L441" i="1" s="1"/>
  <c r="I442" i="1"/>
  <c r="L442" i="1" s="1"/>
  <c r="I443" i="1"/>
  <c r="L443" i="1" s="1"/>
  <c r="I444" i="1"/>
  <c r="L444" i="1" s="1"/>
  <c r="I445" i="1"/>
  <c r="L445" i="1" s="1"/>
  <c r="I446" i="1"/>
  <c r="L446" i="1" s="1"/>
  <c r="I447" i="1"/>
  <c r="L447" i="1" s="1"/>
  <c r="I448" i="1"/>
  <c r="L448" i="1" s="1"/>
  <c r="I449" i="1"/>
  <c r="L449" i="1" s="1"/>
  <c r="I450" i="1"/>
  <c r="L450" i="1" s="1"/>
  <c r="I451" i="1"/>
  <c r="L451" i="1" s="1"/>
  <c r="I452" i="1"/>
  <c r="L452" i="1" s="1"/>
  <c r="I453" i="1"/>
  <c r="L453" i="1" s="1"/>
  <c r="I454" i="1"/>
  <c r="L454" i="1" s="1"/>
  <c r="I455" i="1"/>
  <c r="L455" i="1" s="1"/>
  <c r="I456" i="1"/>
  <c r="L456" i="1" s="1"/>
  <c r="I457" i="1"/>
  <c r="L457" i="1" s="1"/>
  <c r="I458" i="1"/>
  <c r="L458" i="1" s="1"/>
  <c r="I459" i="1"/>
  <c r="L459" i="1" s="1"/>
  <c r="I460" i="1"/>
  <c r="L460" i="1" s="1"/>
  <c r="I461" i="1"/>
  <c r="L461" i="1" s="1"/>
  <c r="I462" i="1"/>
  <c r="L462" i="1" s="1"/>
  <c r="I463" i="1"/>
  <c r="L463" i="1" s="1"/>
  <c r="I464" i="1"/>
  <c r="L464" i="1" s="1"/>
  <c r="I465" i="1"/>
  <c r="L465" i="1" s="1"/>
  <c r="I466" i="1"/>
  <c r="L466" i="1" s="1"/>
  <c r="I467" i="1"/>
  <c r="L467" i="1" s="1"/>
  <c r="I468" i="1"/>
  <c r="L468" i="1" s="1"/>
  <c r="I469" i="1"/>
  <c r="L469" i="1" s="1"/>
  <c r="I470" i="1"/>
  <c r="L470" i="1" s="1"/>
  <c r="I471" i="1"/>
  <c r="L471" i="1" s="1"/>
  <c r="I472" i="1"/>
  <c r="L472" i="1" s="1"/>
  <c r="I473" i="1"/>
  <c r="L473" i="1" s="1"/>
  <c r="I474" i="1"/>
  <c r="L474" i="1" s="1"/>
  <c r="I475" i="1"/>
  <c r="L475" i="1" s="1"/>
  <c r="I476" i="1"/>
  <c r="L476" i="1" s="1"/>
  <c r="I477" i="1"/>
  <c r="L477" i="1" s="1"/>
  <c r="I478" i="1"/>
  <c r="L478" i="1" s="1"/>
  <c r="I479" i="1"/>
  <c r="L479" i="1" s="1"/>
  <c r="I480" i="1"/>
  <c r="L480" i="1" s="1"/>
  <c r="I481" i="1"/>
  <c r="L481" i="1" s="1"/>
  <c r="I482" i="1"/>
  <c r="L482" i="1" s="1"/>
  <c r="I483" i="1"/>
  <c r="L483" i="1" s="1"/>
  <c r="I484" i="1"/>
  <c r="L484" i="1" s="1"/>
  <c r="I485" i="1"/>
  <c r="L485" i="1" s="1"/>
  <c r="I486" i="1"/>
  <c r="L486" i="1" s="1"/>
  <c r="I487" i="1"/>
  <c r="L487" i="1" s="1"/>
  <c r="I488" i="1"/>
  <c r="L488" i="1" s="1"/>
  <c r="I489" i="1"/>
  <c r="L489" i="1" s="1"/>
  <c r="I490" i="1"/>
  <c r="L490" i="1" s="1"/>
  <c r="I491" i="1"/>
  <c r="L491" i="1" s="1"/>
  <c r="I492" i="1"/>
  <c r="L492" i="1" s="1"/>
  <c r="I493" i="1"/>
  <c r="L493" i="1" s="1"/>
  <c r="I494" i="1"/>
  <c r="L494" i="1" s="1"/>
  <c r="I495" i="1"/>
  <c r="L495" i="1" s="1"/>
  <c r="I496" i="1"/>
  <c r="L496" i="1" s="1"/>
  <c r="I497" i="1"/>
  <c r="L497" i="1" s="1"/>
  <c r="I498" i="1"/>
  <c r="L498" i="1" s="1"/>
  <c r="I499" i="1"/>
  <c r="L499" i="1" s="1"/>
  <c r="I500" i="1"/>
  <c r="L500" i="1" s="1"/>
  <c r="I501" i="1"/>
  <c r="L501" i="1" s="1"/>
  <c r="I502" i="1"/>
  <c r="L502" i="1" s="1"/>
  <c r="I503" i="1"/>
  <c r="L503" i="1" s="1"/>
  <c r="I504" i="1"/>
  <c r="L504" i="1" s="1"/>
  <c r="I505" i="1"/>
  <c r="L505" i="1" s="1"/>
  <c r="I506" i="1"/>
  <c r="L506" i="1" s="1"/>
  <c r="I507" i="1"/>
  <c r="L507" i="1" s="1"/>
  <c r="I508" i="1"/>
  <c r="L508" i="1" s="1"/>
  <c r="I509" i="1"/>
  <c r="L509" i="1" s="1"/>
  <c r="I510" i="1"/>
  <c r="L510" i="1" s="1"/>
  <c r="I511" i="1"/>
  <c r="L511" i="1" s="1"/>
  <c r="I512" i="1"/>
  <c r="L512" i="1" s="1"/>
  <c r="I513" i="1"/>
  <c r="L513" i="1" s="1"/>
  <c r="I514" i="1"/>
  <c r="L514" i="1" s="1"/>
  <c r="I515" i="1"/>
  <c r="L515" i="1" s="1"/>
  <c r="I516" i="1"/>
  <c r="L516" i="1" s="1"/>
  <c r="I517" i="1"/>
  <c r="L517" i="1" s="1"/>
  <c r="I518" i="1"/>
  <c r="L518" i="1" s="1"/>
  <c r="I519" i="1"/>
  <c r="L519" i="1" s="1"/>
  <c r="I520" i="1"/>
  <c r="L520" i="1" s="1"/>
  <c r="I521" i="1"/>
  <c r="L521" i="1" s="1"/>
  <c r="I522" i="1"/>
  <c r="L522" i="1" s="1"/>
  <c r="I523" i="1"/>
  <c r="L523" i="1" s="1"/>
  <c r="I524" i="1"/>
  <c r="L524" i="1" s="1"/>
  <c r="I525" i="1"/>
  <c r="L525" i="1" s="1"/>
  <c r="I526" i="1"/>
  <c r="L526" i="1" s="1"/>
  <c r="I527" i="1"/>
  <c r="L527" i="1" s="1"/>
  <c r="I528" i="1"/>
  <c r="L528" i="1" s="1"/>
  <c r="I529" i="1"/>
  <c r="L529" i="1" s="1"/>
  <c r="I530" i="1"/>
  <c r="L530" i="1" s="1"/>
  <c r="I531" i="1"/>
  <c r="L531" i="1" s="1"/>
  <c r="I532" i="1"/>
  <c r="L532" i="1" s="1"/>
  <c r="I533" i="1"/>
  <c r="L533" i="1" s="1"/>
  <c r="I534" i="1"/>
  <c r="L534" i="1" s="1"/>
  <c r="I535" i="1"/>
  <c r="L535" i="1" s="1"/>
  <c r="I536" i="1"/>
  <c r="L536" i="1" s="1"/>
  <c r="I537" i="1"/>
  <c r="L537" i="1" s="1"/>
  <c r="I538" i="1"/>
  <c r="L538" i="1" s="1"/>
  <c r="I539" i="1"/>
  <c r="L539" i="1" s="1"/>
  <c r="I540" i="1"/>
  <c r="L540" i="1" s="1"/>
  <c r="I541" i="1"/>
  <c r="L541" i="1" s="1"/>
  <c r="I542" i="1"/>
  <c r="L542" i="1" s="1"/>
  <c r="I543" i="1"/>
  <c r="L543" i="1" s="1"/>
  <c r="I544" i="1"/>
  <c r="L544" i="1" s="1"/>
  <c r="I545" i="1"/>
  <c r="L545" i="1" s="1"/>
  <c r="I546" i="1"/>
  <c r="L546" i="1" s="1"/>
  <c r="I547" i="1"/>
  <c r="L547" i="1" s="1"/>
  <c r="I548" i="1"/>
  <c r="L548" i="1" s="1"/>
  <c r="I549" i="1"/>
  <c r="L549" i="1" s="1"/>
  <c r="I550" i="1"/>
  <c r="L550" i="1" s="1"/>
  <c r="I551" i="1"/>
  <c r="L551" i="1" s="1"/>
  <c r="I552" i="1"/>
  <c r="L552" i="1" s="1"/>
  <c r="I553" i="1"/>
  <c r="L553" i="1" s="1"/>
  <c r="I554" i="1"/>
  <c r="L554" i="1" s="1"/>
  <c r="I555" i="1"/>
  <c r="L555" i="1" s="1"/>
  <c r="I556" i="1"/>
  <c r="L556" i="1" s="1"/>
  <c r="I557" i="1"/>
  <c r="L557" i="1" s="1"/>
  <c r="I558" i="1"/>
  <c r="L558" i="1" s="1"/>
  <c r="I559" i="1"/>
  <c r="L559" i="1" s="1"/>
  <c r="I560" i="1"/>
  <c r="L560" i="1" s="1"/>
  <c r="I561" i="1"/>
  <c r="L561" i="1" s="1"/>
  <c r="I562" i="1"/>
  <c r="L562" i="1" s="1"/>
  <c r="I563" i="1"/>
  <c r="L563" i="1" s="1"/>
  <c r="I564" i="1"/>
  <c r="L564" i="1" s="1"/>
  <c r="I565" i="1"/>
  <c r="L565" i="1" s="1"/>
  <c r="I566" i="1"/>
  <c r="L566" i="1" s="1"/>
  <c r="I567" i="1"/>
  <c r="L567" i="1" s="1"/>
  <c r="I568" i="1"/>
  <c r="L568" i="1" s="1"/>
  <c r="I569" i="1"/>
  <c r="L569" i="1" s="1"/>
  <c r="I570" i="1"/>
  <c r="L570" i="1" s="1"/>
  <c r="I571" i="1"/>
  <c r="L571" i="1" s="1"/>
  <c r="I572" i="1"/>
  <c r="L572" i="1" s="1"/>
  <c r="I573" i="1"/>
  <c r="L573" i="1" s="1"/>
  <c r="I574" i="1"/>
  <c r="L574" i="1" s="1"/>
  <c r="I575" i="1"/>
  <c r="L575" i="1" s="1"/>
  <c r="I576" i="1"/>
  <c r="L576" i="1" s="1"/>
  <c r="I577" i="1"/>
  <c r="L577" i="1" s="1"/>
  <c r="I578" i="1"/>
  <c r="L578" i="1" s="1"/>
  <c r="I579" i="1"/>
  <c r="L579" i="1" s="1"/>
  <c r="I580" i="1"/>
  <c r="L580" i="1" s="1"/>
  <c r="I581" i="1"/>
  <c r="L581" i="1" s="1"/>
  <c r="I582" i="1"/>
  <c r="L582" i="1" s="1"/>
  <c r="I583" i="1"/>
  <c r="L583" i="1" s="1"/>
  <c r="I584" i="1"/>
  <c r="L584" i="1" s="1"/>
  <c r="I585" i="1"/>
  <c r="L585" i="1" s="1"/>
  <c r="I586" i="1"/>
  <c r="L586" i="1" s="1"/>
  <c r="I587" i="1"/>
  <c r="L587" i="1" s="1"/>
  <c r="I588" i="1"/>
  <c r="L588" i="1" s="1"/>
  <c r="I589" i="1"/>
  <c r="L589" i="1" s="1"/>
  <c r="I590" i="1"/>
  <c r="L590" i="1" s="1"/>
  <c r="I591" i="1"/>
  <c r="L591" i="1" s="1"/>
  <c r="I592" i="1"/>
  <c r="L592" i="1" s="1"/>
  <c r="I593" i="1"/>
  <c r="L593" i="1" s="1"/>
  <c r="I594" i="1"/>
  <c r="L594" i="1" s="1"/>
  <c r="I595" i="1"/>
  <c r="L595" i="1" s="1"/>
  <c r="I596" i="1"/>
  <c r="L596" i="1" s="1"/>
  <c r="I597" i="1"/>
  <c r="L597" i="1" s="1"/>
  <c r="I598" i="1"/>
  <c r="L598" i="1" s="1"/>
  <c r="I599" i="1"/>
  <c r="L599" i="1" s="1"/>
  <c r="I600" i="1"/>
  <c r="L600" i="1" s="1"/>
  <c r="I601" i="1"/>
  <c r="L601" i="1" s="1"/>
  <c r="I602" i="1"/>
  <c r="L602" i="1" s="1"/>
  <c r="I603" i="1"/>
  <c r="L603" i="1" s="1"/>
  <c r="I604" i="1"/>
  <c r="L604" i="1" s="1"/>
  <c r="I605" i="1"/>
  <c r="L605" i="1" s="1"/>
  <c r="I606" i="1"/>
  <c r="L606" i="1" s="1"/>
  <c r="I607" i="1"/>
  <c r="L607" i="1" s="1"/>
  <c r="I608" i="1"/>
  <c r="L608" i="1" s="1"/>
  <c r="I609" i="1"/>
  <c r="L609" i="1" s="1"/>
  <c r="I610" i="1"/>
  <c r="L610" i="1" s="1"/>
  <c r="I611" i="1"/>
  <c r="L611" i="1" s="1"/>
  <c r="I612" i="1"/>
  <c r="L612" i="1" s="1"/>
  <c r="I613" i="1"/>
  <c r="L613" i="1" s="1"/>
  <c r="I614" i="1"/>
  <c r="L614" i="1" s="1"/>
  <c r="I2" i="1"/>
  <c r="L2" i="1" s="1"/>
  <c r="G3" i="1"/>
  <c r="K3" i="1" s="1"/>
  <c r="G4" i="1"/>
  <c r="K4" i="1" s="1"/>
  <c r="G5" i="1"/>
  <c r="K5" i="1" s="1"/>
  <c r="G6" i="1"/>
  <c r="K6" i="1" s="1"/>
  <c r="G7" i="1"/>
  <c r="K7" i="1" s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7" i="1"/>
  <c r="K47" i="1" s="1"/>
  <c r="G48" i="1"/>
  <c r="K48" i="1" s="1"/>
  <c r="G49" i="1"/>
  <c r="K49" i="1" s="1"/>
  <c r="G50" i="1"/>
  <c r="K50" i="1" s="1"/>
  <c r="G51" i="1"/>
  <c r="K51" i="1" s="1"/>
  <c r="G52" i="1"/>
  <c r="K52" i="1" s="1"/>
  <c r="G53" i="1"/>
  <c r="K53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G60" i="1"/>
  <c r="K60" i="1" s="1"/>
  <c r="G61" i="1"/>
  <c r="K61" i="1" s="1"/>
  <c r="G62" i="1"/>
  <c r="K62" i="1" s="1"/>
  <c r="G63" i="1"/>
  <c r="K63" i="1" s="1"/>
  <c r="G64" i="1"/>
  <c r="K64" i="1" s="1"/>
  <c r="G65" i="1"/>
  <c r="K65" i="1" s="1"/>
  <c r="G66" i="1"/>
  <c r="K66" i="1" s="1"/>
  <c r="G67" i="1"/>
  <c r="K67" i="1" s="1"/>
  <c r="G68" i="1"/>
  <c r="K68" i="1" s="1"/>
  <c r="G69" i="1"/>
  <c r="K69" i="1" s="1"/>
  <c r="G70" i="1"/>
  <c r="K70" i="1" s="1"/>
  <c r="G71" i="1"/>
  <c r="K71" i="1" s="1"/>
  <c r="G72" i="1"/>
  <c r="K72" i="1" s="1"/>
  <c r="G73" i="1"/>
  <c r="K73" i="1" s="1"/>
  <c r="G74" i="1"/>
  <c r="K74" i="1" s="1"/>
  <c r="G75" i="1"/>
  <c r="K75" i="1" s="1"/>
  <c r="G76" i="1"/>
  <c r="K76" i="1" s="1"/>
  <c r="G77" i="1"/>
  <c r="K77" i="1" s="1"/>
  <c r="G78" i="1"/>
  <c r="K78" i="1" s="1"/>
  <c r="G79" i="1"/>
  <c r="K79" i="1" s="1"/>
  <c r="G80" i="1"/>
  <c r="K80" i="1" s="1"/>
  <c r="G81" i="1"/>
  <c r="K81" i="1" s="1"/>
  <c r="G82" i="1"/>
  <c r="K82" i="1" s="1"/>
  <c r="G83" i="1"/>
  <c r="K83" i="1" s="1"/>
  <c r="G84" i="1"/>
  <c r="K84" i="1" s="1"/>
  <c r="G85" i="1"/>
  <c r="K85" i="1" s="1"/>
  <c r="G86" i="1"/>
  <c r="K86" i="1" s="1"/>
  <c r="G87" i="1"/>
  <c r="K87" i="1" s="1"/>
  <c r="G88" i="1"/>
  <c r="K88" i="1" s="1"/>
  <c r="G89" i="1"/>
  <c r="K89" i="1" s="1"/>
  <c r="G90" i="1"/>
  <c r="K90" i="1" s="1"/>
  <c r="G91" i="1"/>
  <c r="K91" i="1" s="1"/>
  <c r="G92" i="1"/>
  <c r="K92" i="1" s="1"/>
  <c r="G93" i="1"/>
  <c r="K93" i="1" s="1"/>
  <c r="G94" i="1"/>
  <c r="K94" i="1" s="1"/>
  <c r="G95" i="1"/>
  <c r="K95" i="1" s="1"/>
  <c r="G96" i="1"/>
  <c r="K96" i="1" s="1"/>
  <c r="G97" i="1"/>
  <c r="K97" i="1" s="1"/>
  <c r="G98" i="1"/>
  <c r="K98" i="1" s="1"/>
  <c r="G99" i="1"/>
  <c r="K99" i="1" s="1"/>
  <c r="G100" i="1"/>
  <c r="K100" i="1" s="1"/>
  <c r="G101" i="1"/>
  <c r="K101" i="1" s="1"/>
  <c r="G102" i="1"/>
  <c r="K102" i="1" s="1"/>
  <c r="G103" i="1"/>
  <c r="K103" i="1" s="1"/>
  <c r="G104" i="1"/>
  <c r="K104" i="1" s="1"/>
  <c r="G105" i="1"/>
  <c r="K105" i="1" s="1"/>
  <c r="G106" i="1"/>
  <c r="K106" i="1" s="1"/>
  <c r="G107" i="1"/>
  <c r="K107" i="1" s="1"/>
  <c r="G108" i="1"/>
  <c r="K108" i="1" s="1"/>
  <c r="G109" i="1"/>
  <c r="K109" i="1" s="1"/>
  <c r="G110" i="1"/>
  <c r="K110" i="1" s="1"/>
  <c r="G111" i="1"/>
  <c r="K111" i="1" s="1"/>
  <c r="G112" i="1"/>
  <c r="K112" i="1" s="1"/>
  <c r="G113" i="1"/>
  <c r="K113" i="1" s="1"/>
  <c r="G114" i="1"/>
  <c r="K114" i="1" s="1"/>
  <c r="G115" i="1"/>
  <c r="K115" i="1" s="1"/>
  <c r="G116" i="1"/>
  <c r="K116" i="1" s="1"/>
  <c r="G117" i="1"/>
  <c r="K117" i="1" s="1"/>
  <c r="G118" i="1"/>
  <c r="K118" i="1" s="1"/>
  <c r="G119" i="1"/>
  <c r="K119" i="1" s="1"/>
  <c r="G120" i="1"/>
  <c r="K120" i="1" s="1"/>
  <c r="G121" i="1"/>
  <c r="K121" i="1" s="1"/>
  <c r="G122" i="1"/>
  <c r="K122" i="1" s="1"/>
  <c r="G123" i="1"/>
  <c r="K123" i="1" s="1"/>
  <c r="G124" i="1"/>
  <c r="K124" i="1" s="1"/>
  <c r="G125" i="1"/>
  <c r="K125" i="1" s="1"/>
  <c r="G126" i="1"/>
  <c r="K126" i="1" s="1"/>
  <c r="G127" i="1"/>
  <c r="K127" i="1" s="1"/>
  <c r="G128" i="1"/>
  <c r="K128" i="1" s="1"/>
  <c r="G129" i="1"/>
  <c r="K129" i="1" s="1"/>
  <c r="G130" i="1"/>
  <c r="K130" i="1" s="1"/>
  <c r="G131" i="1"/>
  <c r="K131" i="1" s="1"/>
  <c r="G132" i="1"/>
  <c r="K132" i="1" s="1"/>
  <c r="G133" i="1"/>
  <c r="K133" i="1" s="1"/>
  <c r="G134" i="1"/>
  <c r="K134" i="1" s="1"/>
  <c r="G135" i="1"/>
  <c r="K135" i="1" s="1"/>
  <c r="G136" i="1"/>
  <c r="K136" i="1" s="1"/>
  <c r="G137" i="1"/>
  <c r="K137" i="1" s="1"/>
  <c r="G138" i="1"/>
  <c r="K138" i="1" s="1"/>
  <c r="G139" i="1"/>
  <c r="K139" i="1" s="1"/>
  <c r="G140" i="1"/>
  <c r="K140" i="1" s="1"/>
  <c r="G141" i="1"/>
  <c r="K141" i="1" s="1"/>
  <c r="G142" i="1"/>
  <c r="K142" i="1" s="1"/>
  <c r="G143" i="1"/>
  <c r="K143" i="1" s="1"/>
  <c r="G144" i="1"/>
  <c r="K144" i="1" s="1"/>
  <c r="G145" i="1"/>
  <c r="K145" i="1" s="1"/>
  <c r="G146" i="1"/>
  <c r="K146" i="1" s="1"/>
  <c r="G147" i="1"/>
  <c r="K147" i="1" s="1"/>
  <c r="G148" i="1"/>
  <c r="K148" i="1" s="1"/>
  <c r="G149" i="1"/>
  <c r="K149" i="1" s="1"/>
  <c r="G150" i="1"/>
  <c r="K150" i="1" s="1"/>
  <c r="G151" i="1"/>
  <c r="K151" i="1" s="1"/>
  <c r="G152" i="1"/>
  <c r="K152" i="1" s="1"/>
  <c r="G153" i="1"/>
  <c r="K153" i="1" s="1"/>
  <c r="G154" i="1"/>
  <c r="K154" i="1" s="1"/>
  <c r="G155" i="1"/>
  <c r="K155" i="1" s="1"/>
  <c r="G156" i="1"/>
  <c r="K156" i="1" s="1"/>
  <c r="G157" i="1"/>
  <c r="K157" i="1" s="1"/>
  <c r="G158" i="1"/>
  <c r="K158" i="1" s="1"/>
  <c r="G159" i="1"/>
  <c r="K159" i="1" s="1"/>
  <c r="G160" i="1"/>
  <c r="K160" i="1" s="1"/>
  <c r="G161" i="1"/>
  <c r="K161" i="1" s="1"/>
  <c r="G162" i="1"/>
  <c r="K162" i="1" s="1"/>
  <c r="G163" i="1"/>
  <c r="K163" i="1" s="1"/>
  <c r="G164" i="1"/>
  <c r="K164" i="1" s="1"/>
  <c r="G165" i="1"/>
  <c r="K165" i="1" s="1"/>
  <c r="G166" i="1"/>
  <c r="K166" i="1" s="1"/>
  <c r="G167" i="1"/>
  <c r="K167" i="1" s="1"/>
  <c r="G168" i="1"/>
  <c r="K168" i="1" s="1"/>
  <c r="G169" i="1"/>
  <c r="K169" i="1" s="1"/>
  <c r="G170" i="1"/>
  <c r="K170" i="1" s="1"/>
  <c r="G171" i="1"/>
  <c r="K171" i="1" s="1"/>
  <c r="G172" i="1"/>
  <c r="K172" i="1" s="1"/>
  <c r="G173" i="1"/>
  <c r="K173" i="1" s="1"/>
  <c r="G174" i="1"/>
  <c r="K174" i="1" s="1"/>
  <c r="G175" i="1"/>
  <c r="K175" i="1" s="1"/>
  <c r="G176" i="1"/>
  <c r="K176" i="1" s="1"/>
  <c r="G177" i="1"/>
  <c r="K177" i="1" s="1"/>
  <c r="G178" i="1"/>
  <c r="K178" i="1" s="1"/>
  <c r="G179" i="1"/>
  <c r="K179" i="1" s="1"/>
  <c r="G180" i="1"/>
  <c r="K180" i="1" s="1"/>
  <c r="G181" i="1"/>
  <c r="K181" i="1" s="1"/>
  <c r="G182" i="1"/>
  <c r="K182" i="1" s="1"/>
  <c r="G183" i="1"/>
  <c r="K183" i="1" s="1"/>
  <c r="G184" i="1"/>
  <c r="K184" i="1" s="1"/>
  <c r="G185" i="1"/>
  <c r="K185" i="1" s="1"/>
  <c r="G186" i="1"/>
  <c r="K186" i="1" s="1"/>
  <c r="G187" i="1"/>
  <c r="K187" i="1" s="1"/>
  <c r="G188" i="1"/>
  <c r="K188" i="1" s="1"/>
  <c r="G189" i="1"/>
  <c r="K189" i="1" s="1"/>
  <c r="G190" i="1"/>
  <c r="K190" i="1" s="1"/>
  <c r="G191" i="1"/>
  <c r="K191" i="1" s="1"/>
  <c r="G192" i="1"/>
  <c r="K192" i="1" s="1"/>
  <c r="G193" i="1"/>
  <c r="K193" i="1" s="1"/>
  <c r="G194" i="1"/>
  <c r="K194" i="1" s="1"/>
  <c r="G195" i="1"/>
  <c r="K195" i="1" s="1"/>
  <c r="G196" i="1"/>
  <c r="K196" i="1" s="1"/>
  <c r="G197" i="1"/>
  <c r="K197" i="1" s="1"/>
  <c r="G198" i="1"/>
  <c r="K198" i="1" s="1"/>
  <c r="G199" i="1"/>
  <c r="K199" i="1" s="1"/>
  <c r="G200" i="1"/>
  <c r="K200" i="1" s="1"/>
  <c r="G201" i="1"/>
  <c r="K201" i="1" s="1"/>
  <c r="G202" i="1"/>
  <c r="K202" i="1" s="1"/>
  <c r="G203" i="1"/>
  <c r="K203" i="1" s="1"/>
  <c r="G204" i="1"/>
  <c r="K204" i="1" s="1"/>
  <c r="G205" i="1"/>
  <c r="K205" i="1" s="1"/>
  <c r="G206" i="1"/>
  <c r="K206" i="1" s="1"/>
  <c r="G207" i="1"/>
  <c r="K207" i="1" s="1"/>
  <c r="G208" i="1"/>
  <c r="K208" i="1" s="1"/>
  <c r="G209" i="1"/>
  <c r="K209" i="1" s="1"/>
  <c r="G210" i="1"/>
  <c r="K210" i="1" s="1"/>
  <c r="G211" i="1"/>
  <c r="K211" i="1" s="1"/>
  <c r="G212" i="1"/>
  <c r="K212" i="1" s="1"/>
  <c r="G213" i="1"/>
  <c r="K213" i="1" s="1"/>
  <c r="G214" i="1"/>
  <c r="K214" i="1" s="1"/>
  <c r="G215" i="1"/>
  <c r="K215" i="1" s="1"/>
  <c r="G216" i="1"/>
  <c r="K216" i="1" s="1"/>
  <c r="G217" i="1"/>
  <c r="K217" i="1" s="1"/>
  <c r="G218" i="1"/>
  <c r="K218" i="1" s="1"/>
  <c r="G219" i="1"/>
  <c r="K219" i="1" s="1"/>
  <c r="G220" i="1"/>
  <c r="K220" i="1" s="1"/>
  <c r="G221" i="1"/>
  <c r="K221" i="1" s="1"/>
  <c r="G222" i="1"/>
  <c r="K222" i="1" s="1"/>
  <c r="G223" i="1"/>
  <c r="K223" i="1" s="1"/>
  <c r="G224" i="1"/>
  <c r="K224" i="1" s="1"/>
  <c r="G225" i="1"/>
  <c r="K225" i="1" s="1"/>
  <c r="G226" i="1"/>
  <c r="K226" i="1" s="1"/>
  <c r="G227" i="1"/>
  <c r="K227" i="1" s="1"/>
  <c r="G228" i="1"/>
  <c r="K228" i="1" s="1"/>
  <c r="G229" i="1"/>
  <c r="K229" i="1" s="1"/>
  <c r="G230" i="1"/>
  <c r="K230" i="1" s="1"/>
  <c r="G231" i="1"/>
  <c r="K231" i="1" s="1"/>
  <c r="G232" i="1"/>
  <c r="K232" i="1" s="1"/>
  <c r="G233" i="1"/>
  <c r="K233" i="1" s="1"/>
  <c r="G234" i="1"/>
  <c r="K234" i="1" s="1"/>
  <c r="G235" i="1"/>
  <c r="K235" i="1" s="1"/>
  <c r="G236" i="1"/>
  <c r="K236" i="1" s="1"/>
  <c r="G237" i="1"/>
  <c r="K237" i="1" s="1"/>
  <c r="G238" i="1"/>
  <c r="K238" i="1" s="1"/>
  <c r="G239" i="1"/>
  <c r="K239" i="1" s="1"/>
  <c r="G240" i="1"/>
  <c r="K240" i="1" s="1"/>
  <c r="G241" i="1"/>
  <c r="K241" i="1" s="1"/>
  <c r="G242" i="1"/>
  <c r="K242" i="1" s="1"/>
  <c r="G243" i="1"/>
  <c r="K243" i="1" s="1"/>
  <c r="G244" i="1"/>
  <c r="K244" i="1" s="1"/>
  <c r="G245" i="1"/>
  <c r="K245" i="1" s="1"/>
  <c r="G246" i="1"/>
  <c r="K246" i="1" s="1"/>
  <c r="G247" i="1"/>
  <c r="K247" i="1" s="1"/>
  <c r="G248" i="1"/>
  <c r="K248" i="1" s="1"/>
  <c r="G249" i="1"/>
  <c r="K249" i="1" s="1"/>
  <c r="G250" i="1"/>
  <c r="K250" i="1" s="1"/>
  <c r="G251" i="1"/>
  <c r="K251" i="1" s="1"/>
  <c r="G252" i="1"/>
  <c r="K252" i="1" s="1"/>
  <c r="G253" i="1"/>
  <c r="K253" i="1" s="1"/>
  <c r="G254" i="1"/>
  <c r="K254" i="1" s="1"/>
  <c r="G255" i="1"/>
  <c r="K255" i="1" s="1"/>
  <c r="G256" i="1"/>
  <c r="K256" i="1" s="1"/>
  <c r="G257" i="1"/>
  <c r="K257" i="1" s="1"/>
  <c r="G258" i="1"/>
  <c r="K258" i="1" s="1"/>
  <c r="G259" i="1"/>
  <c r="K259" i="1" s="1"/>
  <c r="G260" i="1"/>
  <c r="K260" i="1" s="1"/>
  <c r="G261" i="1"/>
  <c r="K261" i="1" s="1"/>
  <c r="G262" i="1"/>
  <c r="K262" i="1" s="1"/>
  <c r="G263" i="1"/>
  <c r="K263" i="1" s="1"/>
  <c r="G264" i="1"/>
  <c r="K264" i="1" s="1"/>
  <c r="G265" i="1"/>
  <c r="K265" i="1" s="1"/>
  <c r="G266" i="1"/>
  <c r="K266" i="1" s="1"/>
  <c r="G267" i="1"/>
  <c r="K267" i="1" s="1"/>
  <c r="G268" i="1"/>
  <c r="K268" i="1" s="1"/>
  <c r="G269" i="1"/>
  <c r="K269" i="1" s="1"/>
  <c r="G270" i="1"/>
  <c r="K270" i="1" s="1"/>
  <c r="G271" i="1"/>
  <c r="K271" i="1" s="1"/>
  <c r="G272" i="1"/>
  <c r="K272" i="1" s="1"/>
  <c r="G273" i="1"/>
  <c r="K273" i="1" s="1"/>
  <c r="G274" i="1"/>
  <c r="K274" i="1" s="1"/>
  <c r="G275" i="1"/>
  <c r="K275" i="1" s="1"/>
  <c r="G276" i="1"/>
  <c r="K276" i="1" s="1"/>
  <c r="G277" i="1"/>
  <c r="K277" i="1" s="1"/>
  <c r="G278" i="1"/>
  <c r="K278" i="1" s="1"/>
  <c r="G279" i="1"/>
  <c r="K279" i="1" s="1"/>
  <c r="G280" i="1"/>
  <c r="K280" i="1" s="1"/>
  <c r="G281" i="1"/>
  <c r="K281" i="1" s="1"/>
  <c r="G282" i="1"/>
  <c r="K282" i="1" s="1"/>
  <c r="G283" i="1"/>
  <c r="K283" i="1" s="1"/>
  <c r="G284" i="1"/>
  <c r="K284" i="1" s="1"/>
  <c r="G285" i="1"/>
  <c r="K285" i="1" s="1"/>
  <c r="G286" i="1"/>
  <c r="K286" i="1" s="1"/>
  <c r="G287" i="1"/>
  <c r="K287" i="1" s="1"/>
  <c r="G288" i="1"/>
  <c r="K288" i="1" s="1"/>
  <c r="G289" i="1"/>
  <c r="K289" i="1" s="1"/>
  <c r="G290" i="1"/>
  <c r="K290" i="1" s="1"/>
  <c r="G291" i="1"/>
  <c r="K291" i="1" s="1"/>
  <c r="G292" i="1"/>
  <c r="K292" i="1" s="1"/>
  <c r="G293" i="1"/>
  <c r="K293" i="1" s="1"/>
  <c r="G294" i="1"/>
  <c r="K294" i="1" s="1"/>
  <c r="G295" i="1"/>
  <c r="K295" i="1" s="1"/>
  <c r="G296" i="1"/>
  <c r="K296" i="1" s="1"/>
  <c r="G297" i="1"/>
  <c r="K297" i="1" s="1"/>
  <c r="G298" i="1"/>
  <c r="K298" i="1" s="1"/>
  <c r="G299" i="1"/>
  <c r="K299" i="1" s="1"/>
  <c r="G300" i="1"/>
  <c r="K300" i="1" s="1"/>
  <c r="G301" i="1"/>
  <c r="K301" i="1" s="1"/>
  <c r="G302" i="1"/>
  <c r="K302" i="1" s="1"/>
  <c r="G303" i="1"/>
  <c r="K303" i="1" s="1"/>
  <c r="G304" i="1"/>
  <c r="K304" i="1" s="1"/>
  <c r="G305" i="1"/>
  <c r="K305" i="1" s="1"/>
  <c r="G306" i="1"/>
  <c r="K306" i="1" s="1"/>
  <c r="G307" i="1"/>
  <c r="K307" i="1" s="1"/>
  <c r="G308" i="1"/>
  <c r="K308" i="1" s="1"/>
  <c r="G309" i="1"/>
  <c r="K309" i="1" s="1"/>
  <c r="G310" i="1"/>
  <c r="K310" i="1" s="1"/>
  <c r="G311" i="1"/>
  <c r="K311" i="1" s="1"/>
  <c r="G312" i="1"/>
  <c r="K312" i="1" s="1"/>
  <c r="G313" i="1"/>
  <c r="K313" i="1" s="1"/>
  <c r="G314" i="1"/>
  <c r="K314" i="1" s="1"/>
  <c r="G315" i="1"/>
  <c r="K315" i="1" s="1"/>
  <c r="G316" i="1"/>
  <c r="K316" i="1" s="1"/>
  <c r="G317" i="1"/>
  <c r="K317" i="1" s="1"/>
  <c r="G318" i="1"/>
  <c r="K318" i="1" s="1"/>
  <c r="G319" i="1"/>
  <c r="K319" i="1" s="1"/>
  <c r="G320" i="1"/>
  <c r="K320" i="1" s="1"/>
  <c r="G321" i="1"/>
  <c r="K321" i="1" s="1"/>
  <c r="G322" i="1"/>
  <c r="K322" i="1" s="1"/>
  <c r="G323" i="1"/>
  <c r="K323" i="1" s="1"/>
  <c r="G324" i="1"/>
  <c r="K324" i="1" s="1"/>
  <c r="G325" i="1"/>
  <c r="K325" i="1" s="1"/>
  <c r="G326" i="1"/>
  <c r="K326" i="1" s="1"/>
  <c r="G327" i="1"/>
  <c r="K327" i="1" s="1"/>
  <c r="G328" i="1"/>
  <c r="K328" i="1" s="1"/>
  <c r="G329" i="1"/>
  <c r="K329" i="1" s="1"/>
  <c r="G330" i="1"/>
  <c r="K330" i="1" s="1"/>
  <c r="G331" i="1"/>
  <c r="K331" i="1" s="1"/>
  <c r="G332" i="1"/>
  <c r="K332" i="1" s="1"/>
  <c r="G333" i="1"/>
  <c r="K333" i="1" s="1"/>
  <c r="G334" i="1"/>
  <c r="K334" i="1" s="1"/>
  <c r="G335" i="1"/>
  <c r="K335" i="1" s="1"/>
  <c r="G336" i="1"/>
  <c r="K336" i="1" s="1"/>
  <c r="G337" i="1"/>
  <c r="K337" i="1" s="1"/>
  <c r="G338" i="1"/>
  <c r="K338" i="1" s="1"/>
  <c r="G339" i="1"/>
  <c r="K339" i="1" s="1"/>
  <c r="G340" i="1"/>
  <c r="K340" i="1" s="1"/>
  <c r="G341" i="1"/>
  <c r="K341" i="1" s="1"/>
  <c r="G342" i="1"/>
  <c r="K342" i="1" s="1"/>
  <c r="G343" i="1"/>
  <c r="K343" i="1" s="1"/>
  <c r="G344" i="1"/>
  <c r="K344" i="1" s="1"/>
  <c r="G345" i="1"/>
  <c r="K345" i="1" s="1"/>
  <c r="G346" i="1"/>
  <c r="K346" i="1" s="1"/>
  <c r="G347" i="1"/>
  <c r="K347" i="1" s="1"/>
  <c r="G348" i="1"/>
  <c r="K348" i="1" s="1"/>
  <c r="G349" i="1"/>
  <c r="K349" i="1" s="1"/>
  <c r="G350" i="1"/>
  <c r="K350" i="1" s="1"/>
  <c r="G351" i="1"/>
  <c r="K351" i="1" s="1"/>
  <c r="G352" i="1"/>
  <c r="K352" i="1" s="1"/>
  <c r="G353" i="1"/>
  <c r="K353" i="1" s="1"/>
  <c r="G354" i="1"/>
  <c r="K354" i="1" s="1"/>
  <c r="G355" i="1"/>
  <c r="K355" i="1" s="1"/>
  <c r="G356" i="1"/>
  <c r="K356" i="1" s="1"/>
  <c r="G357" i="1"/>
  <c r="K357" i="1" s="1"/>
  <c r="G358" i="1"/>
  <c r="K358" i="1" s="1"/>
  <c r="G359" i="1"/>
  <c r="K359" i="1" s="1"/>
  <c r="G360" i="1"/>
  <c r="K360" i="1" s="1"/>
  <c r="G361" i="1"/>
  <c r="K361" i="1" s="1"/>
  <c r="G362" i="1"/>
  <c r="K362" i="1" s="1"/>
  <c r="G363" i="1"/>
  <c r="K363" i="1" s="1"/>
  <c r="G364" i="1"/>
  <c r="K364" i="1" s="1"/>
  <c r="G365" i="1"/>
  <c r="K365" i="1" s="1"/>
  <c r="G366" i="1"/>
  <c r="K366" i="1" s="1"/>
  <c r="G367" i="1"/>
  <c r="K367" i="1" s="1"/>
  <c r="G368" i="1"/>
  <c r="K368" i="1" s="1"/>
  <c r="G369" i="1"/>
  <c r="K369" i="1" s="1"/>
  <c r="G370" i="1"/>
  <c r="K370" i="1" s="1"/>
  <c r="G371" i="1"/>
  <c r="K371" i="1" s="1"/>
  <c r="G372" i="1"/>
  <c r="K372" i="1" s="1"/>
  <c r="G373" i="1"/>
  <c r="K373" i="1" s="1"/>
  <c r="G374" i="1"/>
  <c r="K374" i="1" s="1"/>
  <c r="G375" i="1"/>
  <c r="K375" i="1" s="1"/>
  <c r="G376" i="1"/>
  <c r="K376" i="1" s="1"/>
  <c r="G377" i="1"/>
  <c r="K377" i="1" s="1"/>
  <c r="G378" i="1"/>
  <c r="K378" i="1" s="1"/>
  <c r="G379" i="1"/>
  <c r="K379" i="1" s="1"/>
  <c r="G380" i="1"/>
  <c r="K380" i="1" s="1"/>
  <c r="G381" i="1"/>
  <c r="K381" i="1" s="1"/>
  <c r="G382" i="1"/>
  <c r="K382" i="1" s="1"/>
  <c r="G383" i="1"/>
  <c r="K383" i="1" s="1"/>
  <c r="G384" i="1"/>
  <c r="K384" i="1" s="1"/>
  <c r="G385" i="1"/>
  <c r="K385" i="1" s="1"/>
  <c r="G386" i="1"/>
  <c r="K386" i="1" s="1"/>
  <c r="G387" i="1"/>
  <c r="K387" i="1" s="1"/>
  <c r="G388" i="1"/>
  <c r="K388" i="1" s="1"/>
  <c r="G389" i="1"/>
  <c r="K389" i="1" s="1"/>
  <c r="G390" i="1"/>
  <c r="K390" i="1" s="1"/>
  <c r="G391" i="1"/>
  <c r="K391" i="1" s="1"/>
  <c r="G392" i="1"/>
  <c r="K392" i="1" s="1"/>
  <c r="G393" i="1"/>
  <c r="K393" i="1" s="1"/>
  <c r="G394" i="1"/>
  <c r="K394" i="1" s="1"/>
  <c r="G395" i="1"/>
  <c r="K395" i="1" s="1"/>
  <c r="G396" i="1"/>
  <c r="K396" i="1" s="1"/>
  <c r="G397" i="1"/>
  <c r="K397" i="1" s="1"/>
  <c r="G398" i="1"/>
  <c r="K398" i="1" s="1"/>
  <c r="G399" i="1"/>
  <c r="K399" i="1" s="1"/>
  <c r="G400" i="1"/>
  <c r="K400" i="1" s="1"/>
  <c r="G401" i="1"/>
  <c r="K401" i="1" s="1"/>
  <c r="G402" i="1"/>
  <c r="K402" i="1" s="1"/>
  <c r="G403" i="1"/>
  <c r="K403" i="1" s="1"/>
  <c r="G404" i="1"/>
  <c r="K404" i="1" s="1"/>
  <c r="G405" i="1"/>
  <c r="K405" i="1" s="1"/>
  <c r="G406" i="1"/>
  <c r="K406" i="1" s="1"/>
  <c r="G407" i="1"/>
  <c r="K407" i="1" s="1"/>
  <c r="G408" i="1"/>
  <c r="K408" i="1" s="1"/>
  <c r="G409" i="1"/>
  <c r="K409" i="1" s="1"/>
  <c r="G410" i="1"/>
  <c r="K410" i="1" s="1"/>
  <c r="G411" i="1"/>
  <c r="K411" i="1" s="1"/>
  <c r="G412" i="1"/>
  <c r="K412" i="1" s="1"/>
  <c r="G413" i="1"/>
  <c r="K413" i="1" s="1"/>
  <c r="G414" i="1"/>
  <c r="K414" i="1" s="1"/>
  <c r="G415" i="1"/>
  <c r="K415" i="1" s="1"/>
  <c r="G416" i="1"/>
  <c r="K416" i="1" s="1"/>
  <c r="G417" i="1"/>
  <c r="K417" i="1" s="1"/>
  <c r="G418" i="1"/>
  <c r="K418" i="1" s="1"/>
  <c r="G419" i="1"/>
  <c r="K419" i="1" s="1"/>
  <c r="G420" i="1"/>
  <c r="K420" i="1" s="1"/>
  <c r="G421" i="1"/>
  <c r="K421" i="1" s="1"/>
  <c r="G422" i="1"/>
  <c r="K422" i="1" s="1"/>
  <c r="G423" i="1"/>
  <c r="K423" i="1" s="1"/>
  <c r="G424" i="1"/>
  <c r="K424" i="1" s="1"/>
  <c r="G425" i="1"/>
  <c r="K425" i="1" s="1"/>
  <c r="G426" i="1"/>
  <c r="K426" i="1" s="1"/>
  <c r="G427" i="1"/>
  <c r="K427" i="1" s="1"/>
  <c r="G428" i="1"/>
  <c r="K428" i="1" s="1"/>
  <c r="G429" i="1"/>
  <c r="K429" i="1" s="1"/>
  <c r="G430" i="1"/>
  <c r="K430" i="1" s="1"/>
  <c r="G431" i="1"/>
  <c r="K431" i="1" s="1"/>
  <c r="G432" i="1"/>
  <c r="K432" i="1" s="1"/>
  <c r="G433" i="1"/>
  <c r="K433" i="1" s="1"/>
  <c r="G434" i="1"/>
  <c r="K434" i="1" s="1"/>
  <c r="G435" i="1"/>
  <c r="K435" i="1" s="1"/>
  <c r="G436" i="1"/>
  <c r="K436" i="1" s="1"/>
  <c r="G437" i="1"/>
  <c r="K437" i="1" s="1"/>
  <c r="G438" i="1"/>
  <c r="K438" i="1" s="1"/>
  <c r="G439" i="1"/>
  <c r="K439" i="1" s="1"/>
  <c r="G440" i="1"/>
  <c r="K440" i="1" s="1"/>
  <c r="G441" i="1"/>
  <c r="K441" i="1" s="1"/>
  <c r="G442" i="1"/>
  <c r="K442" i="1" s="1"/>
  <c r="G443" i="1"/>
  <c r="K443" i="1" s="1"/>
  <c r="G444" i="1"/>
  <c r="K444" i="1" s="1"/>
  <c r="G445" i="1"/>
  <c r="K445" i="1" s="1"/>
  <c r="G446" i="1"/>
  <c r="K446" i="1" s="1"/>
  <c r="G447" i="1"/>
  <c r="K447" i="1" s="1"/>
  <c r="G448" i="1"/>
  <c r="K448" i="1" s="1"/>
  <c r="G449" i="1"/>
  <c r="K449" i="1" s="1"/>
  <c r="G450" i="1"/>
  <c r="K450" i="1" s="1"/>
  <c r="G451" i="1"/>
  <c r="K451" i="1" s="1"/>
  <c r="G452" i="1"/>
  <c r="K452" i="1" s="1"/>
  <c r="G453" i="1"/>
  <c r="K453" i="1" s="1"/>
  <c r="G454" i="1"/>
  <c r="K454" i="1" s="1"/>
  <c r="G455" i="1"/>
  <c r="K455" i="1" s="1"/>
  <c r="G456" i="1"/>
  <c r="K456" i="1" s="1"/>
  <c r="G457" i="1"/>
  <c r="K457" i="1" s="1"/>
  <c r="G458" i="1"/>
  <c r="K458" i="1" s="1"/>
  <c r="G459" i="1"/>
  <c r="K459" i="1" s="1"/>
  <c r="G460" i="1"/>
  <c r="K460" i="1" s="1"/>
  <c r="G461" i="1"/>
  <c r="K461" i="1" s="1"/>
  <c r="G462" i="1"/>
  <c r="K462" i="1" s="1"/>
  <c r="G463" i="1"/>
  <c r="K463" i="1" s="1"/>
  <c r="G464" i="1"/>
  <c r="K464" i="1" s="1"/>
  <c r="G465" i="1"/>
  <c r="K465" i="1" s="1"/>
  <c r="G466" i="1"/>
  <c r="K466" i="1" s="1"/>
  <c r="G467" i="1"/>
  <c r="K467" i="1" s="1"/>
  <c r="G468" i="1"/>
  <c r="K468" i="1" s="1"/>
  <c r="G469" i="1"/>
  <c r="K469" i="1" s="1"/>
  <c r="G470" i="1"/>
  <c r="K470" i="1" s="1"/>
  <c r="G471" i="1"/>
  <c r="K471" i="1" s="1"/>
  <c r="G472" i="1"/>
  <c r="K472" i="1" s="1"/>
  <c r="G473" i="1"/>
  <c r="K473" i="1" s="1"/>
  <c r="G474" i="1"/>
  <c r="K474" i="1" s="1"/>
  <c r="G475" i="1"/>
  <c r="K475" i="1" s="1"/>
  <c r="G476" i="1"/>
  <c r="K476" i="1" s="1"/>
  <c r="G477" i="1"/>
  <c r="K477" i="1" s="1"/>
  <c r="G478" i="1"/>
  <c r="K478" i="1" s="1"/>
  <c r="G479" i="1"/>
  <c r="K479" i="1" s="1"/>
  <c r="G480" i="1"/>
  <c r="K480" i="1" s="1"/>
  <c r="G481" i="1"/>
  <c r="K481" i="1" s="1"/>
  <c r="G482" i="1"/>
  <c r="K482" i="1" s="1"/>
  <c r="G483" i="1"/>
  <c r="K483" i="1" s="1"/>
  <c r="G484" i="1"/>
  <c r="K484" i="1" s="1"/>
  <c r="G485" i="1"/>
  <c r="K485" i="1" s="1"/>
  <c r="G486" i="1"/>
  <c r="K486" i="1" s="1"/>
  <c r="G487" i="1"/>
  <c r="K487" i="1" s="1"/>
  <c r="G488" i="1"/>
  <c r="K488" i="1" s="1"/>
  <c r="G489" i="1"/>
  <c r="K489" i="1" s="1"/>
  <c r="G490" i="1"/>
  <c r="K490" i="1" s="1"/>
  <c r="G491" i="1"/>
  <c r="K491" i="1" s="1"/>
  <c r="G492" i="1"/>
  <c r="K492" i="1" s="1"/>
  <c r="G493" i="1"/>
  <c r="K493" i="1" s="1"/>
  <c r="G494" i="1"/>
  <c r="K494" i="1" s="1"/>
  <c r="G495" i="1"/>
  <c r="K495" i="1" s="1"/>
  <c r="G496" i="1"/>
  <c r="K496" i="1" s="1"/>
  <c r="G497" i="1"/>
  <c r="K497" i="1" s="1"/>
  <c r="G498" i="1"/>
  <c r="K498" i="1" s="1"/>
  <c r="G499" i="1"/>
  <c r="K499" i="1" s="1"/>
  <c r="G500" i="1"/>
  <c r="K500" i="1" s="1"/>
  <c r="G501" i="1"/>
  <c r="K501" i="1" s="1"/>
  <c r="G502" i="1"/>
  <c r="K502" i="1" s="1"/>
  <c r="G503" i="1"/>
  <c r="K503" i="1" s="1"/>
  <c r="G504" i="1"/>
  <c r="K504" i="1" s="1"/>
  <c r="G505" i="1"/>
  <c r="K505" i="1" s="1"/>
  <c r="G506" i="1"/>
  <c r="K506" i="1" s="1"/>
  <c r="G507" i="1"/>
  <c r="K507" i="1" s="1"/>
  <c r="G508" i="1"/>
  <c r="K508" i="1" s="1"/>
  <c r="G509" i="1"/>
  <c r="K509" i="1" s="1"/>
  <c r="G510" i="1"/>
  <c r="K510" i="1" s="1"/>
  <c r="G511" i="1"/>
  <c r="K511" i="1" s="1"/>
  <c r="G512" i="1"/>
  <c r="K512" i="1" s="1"/>
  <c r="G513" i="1"/>
  <c r="K513" i="1" s="1"/>
  <c r="G514" i="1"/>
  <c r="K514" i="1" s="1"/>
  <c r="G515" i="1"/>
  <c r="K515" i="1" s="1"/>
  <c r="G516" i="1"/>
  <c r="K516" i="1" s="1"/>
  <c r="G517" i="1"/>
  <c r="K517" i="1" s="1"/>
  <c r="G518" i="1"/>
  <c r="K518" i="1" s="1"/>
  <c r="G519" i="1"/>
  <c r="K519" i="1" s="1"/>
  <c r="G520" i="1"/>
  <c r="K520" i="1" s="1"/>
  <c r="G521" i="1"/>
  <c r="K521" i="1" s="1"/>
  <c r="G522" i="1"/>
  <c r="K522" i="1" s="1"/>
  <c r="G523" i="1"/>
  <c r="K523" i="1" s="1"/>
  <c r="G524" i="1"/>
  <c r="K524" i="1" s="1"/>
  <c r="G525" i="1"/>
  <c r="K525" i="1" s="1"/>
  <c r="G526" i="1"/>
  <c r="K526" i="1" s="1"/>
  <c r="G527" i="1"/>
  <c r="K527" i="1" s="1"/>
  <c r="G528" i="1"/>
  <c r="K528" i="1" s="1"/>
  <c r="G529" i="1"/>
  <c r="K529" i="1" s="1"/>
  <c r="G530" i="1"/>
  <c r="K530" i="1" s="1"/>
  <c r="G531" i="1"/>
  <c r="K531" i="1" s="1"/>
  <c r="G532" i="1"/>
  <c r="K532" i="1" s="1"/>
  <c r="G533" i="1"/>
  <c r="K533" i="1" s="1"/>
  <c r="G534" i="1"/>
  <c r="K534" i="1" s="1"/>
  <c r="G535" i="1"/>
  <c r="K535" i="1" s="1"/>
  <c r="G536" i="1"/>
  <c r="K536" i="1" s="1"/>
  <c r="G537" i="1"/>
  <c r="K537" i="1" s="1"/>
  <c r="G538" i="1"/>
  <c r="K538" i="1" s="1"/>
  <c r="G539" i="1"/>
  <c r="K539" i="1" s="1"/>
  <c r="G540" i="1"/>
  <c r="K540" i="1" s="1"/>
  <c r="G541" i="1"/>
  <c r="K541" i="1" s="1"/>
  <c r="G542" i="1"/>
  <c r="K542" i="1" s="1"/>
  <c r="G543" i="1"/>
  <c r="K543" i="1" s="1"/>
  <c r="G544" i="1"/>
  <c r="K544" i="1" s="1"/>
  <c r="G545" i="1"/>
  <c r="K545" i="1" s="1"/>
  <c r="G546" i="1"/>
  <c r="K546" i="1" s="1"/>
  <c r="G547" i="1"/>
  <c r="K547" i="1" s="1"/>
  <c r="G548" i="1"/>
  <c r="K548" i="1" s="1"/>
  <c r="G549" i="1"/>
  <c r="K549" i="1" s="1"/>
  <c r="G550" i="1"/>
  <c r="K550" i="1" s="1"/>
  <c r="G551" i="1"/>
  <c r="K551" i="1" s="1"/>
  <c r="G552" i="1"/>
  <c r="K552" i="1" s="1"/>
  <c r="G553" i="1"/>
  <c r="K553" i="1" s="1"/>
  <c r="G554" i="1"/>
  <c r="K554" i="1" s="1"/>
  <c r="G555" i="1"/>
  <c r="K555" i="1" s="1"/>
  <c r="G556" i="1"/>
  <c r="K556" i="1" s="1"/>
  <c r="G557" i="1"/>
  <c r="K557" i="1" s="1"/>
  <c r="G558" i="1"/>
  <c r="K558" i="1" s="1"/>
  <c r="G559" i="1"/>
  <c r="K559" i="1" s="1"/>
  <c r="G560" i="1"/>
  <c r="K560" i="1" s="1"/>
  <c r="G561" i="1"/>
  <c r="K561" i="1" s="1"/>
  <c r="G562" i="1"/>
  <c r="K562" i="1" s="1"/>
  <c r="G563" i="1"/>
  <c r="K563" i="1" s="1"/>
  <c r="G564" i="1"/>
  <c r="K564" i="1" s="1"/>
  <c r="G565" i="1"/>
  <c r="K565" i="1" s="1"/>
  <c r="G566" i="1"/>
  <c r="K566" i="1" s="1"/>
  <c r="G567" i="1"/>
  <c r="K567" i="1" s="1"/>
  <c r="G568" i="1"/>
  <c r="K568" i="1" s="1"/>
  <c r="G569" i="1"/>
  <c r="K569" i="1" s="1"/>
  <c r="G570" i="1"/>
  <c r="K570" i="1" s="1"/>
  <c r="G571" i="1"/>
  <c r="K571" i="1" s="1"/>
  <c r="G572" i="1"/>
  <c r="K572" i="1" s="1"/>
  <c r="G573" i="1"/>
  <c r="K573" i="1" s="1"/>
  <c r="G574" i="1"/>
  <c r="K574" i="1" s="1"/>
  <c r="G575" i="1"/>
  <c r="K575" i="1" s="1"/>
  <c r="G576" i="1"/>
  <c r="K576" i="1" s="1"/>
  <c r="G577" i="1"/>
  <c r="K577" i="1" s="1"/>
  <c r="G578" i="1"/>
  <c r="K578" i="1" s="1"/>
  <c r="G579" i="1"/>
  <c r="K579" i="1" s="1"/>
  <c r="G580" i="1"/>
  <c r="K580" i="1" s="1"/>
  <c r="G581" i="1"/>
  <c r="K581" i="1" s="1"/>
  <c r="G582" i="1"/>
  <c r="K582" i="1" s="1"/>
  <c r="G583" i="1"/>
  <c r="K583" i="1" s="1"/>
  <c r="G584" i="1"/>
  <c r="K584" i="1" s="1"/>
  <c r="G585" i="1"/>
  <c r="K585" i="1" s="1"/>
  <c r="G586" i="1"/>
  <c r="K586" i="1" s="1"/>
  <c r="G587" i="1"/>
  <c r="K587" i="1" s="1"/>
  <c r="G588" i="1"/>
  <c r="K588" i="1" s="1"/>
  <c r="G589" i="1"/>
  <c r="K589" i="1" s="1"/>
  <c r="G590" i="1"/>
  <c r="K590" i="1" s="1"/>
  <c r="G591" i="1"/>
  <c r="K591" i="1" s="1"/>
  <c r="G592" i="1"/>
  <c r="K592" i="1" s="1"/>
  <c r="G593" i="1"/>
  <c r="K593" i="1" s="1"/>
  <c r="G594" i="1"/>
  <c r="K594" i="1" s="1"/>
  <c r="G595" i="1"/>
  <c r="K595" i="1" s="1"/>
  <c r="G596" i="1"/>
  <c r="K596" i="1" s="1"/>
  <c r="G597" i="1"/>
  <c r="K597" i="1" s="1"/>
  <c r="G598" i="1"/>
  <c r="K598" i="1" s="1"/>
  <c r="G599" i="1"/>
  <c r="K599" i="1" s="1"/>
  <c r="G600" i="1"/>
  <c r="K600" i="1" s="1"/>
  <c r="G601" i="1"/>
  <c r="K601" i="1" s="1"/>
  <c r="G602" i="1"/>
  <c r="K602" i="1" s="1"/>
  <c r="G603" i="1"/>
  <c r="K603" i="1" s="1"/>
  <c r="G604" i="1"/>
  <c r="K604" i="1" s="1"/>
  <c r="G605" i="1"/>
  <c r="K605" i="1" s="1"/>
  <c r="G606" i="1"/>
  <c r="K606" i="1" s="1"/>
  <c r="G607" i="1"/>
  <c r="K607" i="1" s="1"/>
  <c r="G608" i="1"/>
  <c r="K608" i="1" s="1"/>
  <c r="G609" i="1"/>
  <c r="K609" i="1" s="1"/>
  <c r="G610" i="1"/>
  <c r="K610" i="1" s="1"/>
  <c r="G611" i="1"/>
  <c r="K611" i="1" s="1"/>
  <c r="G612" i="1"/>
  <c r="K612" i="1" s="1"/>
  <c r="G613" i="1"/>
  <c r="K613" i="1" s="1"/>
  <c r="G614" i="1"/>
  <c r="K614" i="1" s="1"/>
  <c r="G2" i="1"/>
  <c r="K2" i="1" s="1"/>
  <c r="E3" i="1"/>
  <c r="J3" i="1" s="1"/>
  <c r="E4" i="1"/>
  <c r="J4" i="1" s="1"/>
  <c r="E5" i="1"/>
  <c r="J5" i="1" s="1"/>
  <c r="E6" i="1"/>
  <c r="J6" i="1" s="1"/>
  <c r="E7" i="1"/>
  <c r="J7" i="1" s="1"/>
  <c r="E8" i="1"/>
  <c r="J8" i="1" s="1"/>
  <c r="E9" i="1"/>
  <c r="J9" i="1" s="1"/>
  <c r="E10" i="1"/>
  <c r="J10" i="1" s="1"/>
  <c r="E11" i="1"/>
  <c r="J11" i="1" s="1"/>
  <c r="E12" i="1"/>
  <c r="J12" i="1" s="1"/>
  <c r="E13" i="1"/>
  <c r="J13" i="1" s="1"/>
  <c r="E14" i="1"/>
  <c r="J14" i="1" s="1"/>
  <c r="E15" i="1"/>
  <c r="J15" i="1" s="1"/>
  <c r="E16" i="1"/>
  <c r="J16" i="1" s="1"/>
  <c r="E17" i="1"/>
  <c r="J17" i="1" s="1"/>
  <c r="E18" i="1"/>
  <c r="J18" i="1" s="1"/>
  <c r="E19" i="1"/>
  <c r="J19" i="1" s="1"/>
  <c r="E20" i="1"/>
  <c r="J20" i="1" s="1"/>
  <c r="E21" i="1"/>
  <c r="J21" i="1" s="1"/>
  <c r="E22" i="1"/>
  <c r="J22" i="1" s="1"/>
  <c r="E23" i="1"/>
  <c r="J23" i="1" s="1"/>
  <c r="E24" i="1"/>
  <c r="J24" i="1" s="1"/>
  <c r="E25" i="1"/>
  <c r="J25" i="1" s="1"/>
  <c r="E26" i="1"/>
  <c r="J26" i="1" s="1"/>
  <c r="E27" i="1"/>
  <c r="J27" i="1" s="1"/>
  <c r="E28" i="1"/>
  <c r="J28" i="1" s="1"/>
  <c r="E29" i="1"/>
  <c r="J29" i="1" s="1"/>
  <c r="E30" i="1"/>
  <c r="J30" i="1" s="1"/>
  <c r="E31" i="1"/>
  <c r="J31" i="1" s="1"/>
  <c r="E32" i="1"/>
  <c r="J32" i="1" s="1"/>
  <c r="E33" i="1"/>
  <c r="J33" i="1" s="1"/>
  <c r="E34" i="1"/>
  <c r="J34" i="1" s="1"/>
  <c r="E35" i="1"/>
  <c r="J35" i="1" s="1"/>
  <c r="E36" i="1"/>
  <c r="J36" i="1" s="1"/>
  <c r="E37" i="1"/>
  <c r="J37" i="1" s="1"/>
  <c r="E38" i="1"/>
  <c r="J38" i="1" s="1"/>
  <c r="E39" i="1"/>
  <c r="J39" i="1" s="1"/>
  <c r="E40" i="1"/>
  <c r="J40" i="1" s="1"/>
  <c r="E41" i="1"/>
  <c r="J41" i="1" s="1"/>
  <c r="E42" i="1"/>
  <c r="J42" i="1" s="1"/>
  <c r="E43" i="1"/>
  <c r="J43" i="1" s="1"/>
  <c r="E44" i="1"/>
  <c r="J44" i="1" s="1"/>
  <c r="E45" i="1"/>
  <c r="J45" i="1" s="1"/>
  <c r="E46" i="1"/>
  <c r="J46" i="1" s="1"/>
  <c r="E47" i="1"/>
  <c r="J47" i="1" s="1"/>
  <c r="E48" i="1"/>
  <c r="J48" i="1" s="1"/>
  <c r="E49" i="1"/>
  <c r="J49" i="1" s="1"/>
  <c r="E50" i="1"/>
  <c r="J50" i="1" s="1"/>
  <c r="E51" i="1"/>
  <c r="J51" i="1" s="1"/>
  <c r="E52" i="1"/>
  <c r="J52" i="1" s="1"/>
  <c r="E53" i="1"/>
  <c r="J53" i="1" s="1"/>
  <c r="E54" i="1"/>
  <c r="J54" i="1" s="1"/>
  <c r="E55" i="1"/>
  <c r="J55" i="1" s="1"/>
  <c r="E56" i="1"/>
  <c r="J56" i="1" s="1"/>
  <c r="E57" i="1"/>
  <c r="J57" i="1" s="1"/>
  <c r="E58" i="1"/>
  <c r="J58" i="1" s="1"/>
  <c r="E59" i="1"/>
  <c r="J59" i="1" s="1"/>
  <c r="E60" i="1"/>
  <c r="J60" i="1" s="1"/>
  <c r="E61" i="1"/>
  <c r="J61" i="1" s="1"/>
  <c r="E62" i="1"/>
  <c r="J62" i="1" s="1"/>
  <c r="E63" i="1"/>
  <c r="J63" i="1" s="1"/>
  <c r="E64" i="1"/>
  <c r="J64" i="1" s="1"/>
  <c r="E65" i="1"/>
  <c r="J65" i="1" s="1"/>
  <c r="E66" i="1"/>
  <c r="J66" i="1" s="1"/>
  <c r="E67" i="1"/>
  <c r="J67" i="1" s="1"/>
  <c r="E68" i="1"/>
  <c r="J68" i="1" s="1"/>
  <c r="E69" i="1"/>
  <c r="J69" i="1" s="1"/>
  <c r="E70" i="1"/>
  <c r="J70" i="1" s="1"/>
  <c r="E71" i="1"/>
  <c r="J71" i="1" s="1"/>
  <c r="E72" i="1"/>
  <c r="J72" i="1" s="1"/>
  <c r="E73" i="1"/>
  <c r="J73" i="1" s="1"/>
  <c r="E74" i="1"/>
  <c r="J74" i="1" s="1"/>
  <c r="E75" i="1"/>
  <c r="J75" i="1" s="1"/>
  <c r="E76" i="1"/>
  <c r="J76" i="1" s="1"/>
  <c r="E77" i="1"/>
  <c r="J77" i="1" s="1"/>
  <c r="E78" i="1"/>
  <c r="J78" i="1" s="1"/>
  <c r="E79" i="1"/>
  <c r="J79" i="1" s="1"/>
  <c r="E80" i="1"/>
  <c r="J80" i="1" s="1"/>
  <c r="E81" i="1"/>
  <c r="J81" i="1" s="1"/>
  <c r="E82" i="1"/>
  <c r="J82" i="1" s="1"/>
  <c r="E83" i="1"/>
  <c r="J83" i="1" s="1"/>
  <c r="E84" i="1"/>
  <c r="J84" i="1" s="1"/>
  <c r="E85" i="1"/>
  <c r="J85" i="1" s="1"/>
  <c r="E86" i="1"/>
  <c r="J86" i="1" s="1"/>
  <c r="E87" i="1"/>
  <c r="J87" i="1" s="1"/>
  <c r="E88" i="1"/>
  <c r="J88" i="1" s="1"/>
  <c r="E89" i="1"/>
  <c r="J89" i="1" s="1"/>
  <c r="E90" i="1"/>
  <c r="J90" i="1" s="1"/>
  <c r="E91" i="1"/>
  <c r="J91" i="1" s="1"/>
  <c r="E92" i="1"/>
  <c r="J92" i="1" s="1"/>
  <c r="E93" i="1"/>
  <c r="J93" i="1" s="1"/>
  <c r="E94" i="1"/>
  <c r="J94" i="1" s="1"/>
  <c r="E95" i="1"/>
  <c r="J95" i="1" s="1"/>
  <c r="E96" i="1"/>
  <c r="J96" i="1" s="1"/>
  <c r="E97" i="1"/>
  <c r="J97" i="1" s="1"/>
  <c r="E98" i="1"/>
  <c r="J98" i="1" s="1"/>
  <c r="E99" i="1"/>
  <c r="J99" i="1" s="1"/>
  <c r="E100" i="1"/>
  <c r="J100" i="1" s="1"/>
  <c r="E101" i="1"/>
  <c r="J101" i="1" s="1"/>
  <c r="E102" i="1"/>
  <c r="J102" i="1" s="1"/>
  <c r="E103" i="1"/>
  <c r="J103" i="1" s="1"/>
  <c r="E104" i="1"/>
  <c r="J104" i="1" s="1"/>
  <c r="E105" i="1"/>
  <c r="J105" i="1" s="1"/>
  <c r="E106" i="1"/>
  <c r="J106" i="1" s="1"/>
  <c r="E107" i="1"/>
  <c r="J107" i="1" s="1"/>
  <c r="E108" i="1"/>
  <c r="J108" i="1" s="1"/>
  <c r="E109" i="1"/>
  <c r="J109" i="1" s="1"/>
  <c r="E110" i="1"/>
  <c r="J110" i="1" s="1"/>
  <c r="E111" i="1"/>
  <c r="J111" i="1" s="1"/>
  <c r="E112" i="1"/>
  <c r="J112" i="1" s="1"/>
  <c r="E113" i="1"/>
  <c r="J113" i="1" s="1"/>
  <c r="E114" i="1"/>
  <c r="J114" i="1" s="1"/>
  <c r="E115" i="1"/>
  <c r="J115" i="1" s="1"/>
  <c r="E116" i="1"/>
  <c r="J116" i="1" s="1"/>
  <c r="E117" i="1"/>
  <c r="J117" i="1" s="1"/>
  <c r="E118" i="1"/>
  <c r="J118" i="1" s="1"/>
  <c r="E119" i="1"/>
  <c r="J119" i="1" s="1"/>
  <c r="E120" i="1"/>
  <c r="J120" i="1" s="1"/>
  <c r="E121" i="1"/>
  <c r="J121" i="1" s="1"/>
  <c r="E122" i="1"/>
  <c r="J122" i="1" s="1"/>
  <c r="E123" i="1"/>
  <c r="J123" i="1" s="1"/>
  <c r="E124" i="1"/>
  <c r="J124" i="1" s="1"/>
  <c r="E125" i="1"/>
  <c r="J125" i="1" s="1"/>
  <c r="E126" i="1"/>
  <c r="J126" i="1" s="1"/>
  <c r="E127" i="1"/>
  <c r="J127" i="1" s="1"/>
  <c r="E128" i="1"/>
  <c r="J128" i="1" s="1"/>
  <c r="E129" i="1"/>
  <c r="J129" i="1" s="1"/>
  <c r="E130" i="1"/>
  <c r="J130" i="1" s="1"/>
  <c r="E131" i="1"/>
  <c r="J131" i="1" s="1"/>
  <c r="E132" i="1"/>
  <c r="J132" i="1" s="1"/>
  <c r="E133" i="1"/>
  <c r="J133" i="1" s="1"/>
  <c r="E134" i="1"/>
  <c r="J134" i="1" s="1"/>
  <c r="E135" i="1"/>
  <c r="J135" i="1" s="1"/>
  <c r="E136" i="1"/>
  <c r="J136" i="1" s="1"/>
  <c r="E137" i="1"/>
  <c r="J137" i="1" s="1"/>
  <c r="E138" i="1"/>
  <c r="J138" i="1" s="1"/>
  <c r="E139" i="1"/>
  <c r="J139" i="1" s="1"/>
  <c r="E140" i="1"/>
  <c r="J140" i="1" s="1"/>
  <c r="E141" i="1"/>
  <c r="J141" i="1" s="1"/>
  <c r="E142" i="1"/>
  <c r="J142" i="1" s="1"/>
  <c r="E143" i="1"/>
  <c r="J143" i="1" s="1"/>
  <c r="E144" i="1"/>
  <c r="J144" i="1" s="1"/>
  <c r="E145" i="1"/>
  <c r="J145" i="1" s="1"/>
  <c r="E146" i="1"/>
  <c r="J146" i="1" s="1"/>
  <c r="E147" i="1"/>
  <c r="J147" i="1" s="1"/>
  <c r="E148" i="1"/>
  <c r="J148" i="1" s="1"/>
  <c r="E149" i="1"/>
  <c r="J149" i="1" s="1"/>
  <c r="E150" i="1"/>
  <c r="J150" i="1" s="1"/>
  <c r="E151" i="1"/>
  <c r="J151" i="1" s="1"/>
  <c r="E152" i="1"/>
  <c r="J152" i="1" s="1"/>
  <c r="E153" i="1"/>
  <c r="J153" i="1" s="1"/>
  <c r="E154" i="1"/>
  <c r="J154" i="1" s="1"/>
  <c r="E155" i="1"/>
  <c r="J155" i="1" s="1"/>
  <c r="E156" i="1"/>
  <c r="J156" i="1" s="1"/>
  <c r="E157" i="1"/>
  <c r="J157" i="1" s="1"/>
  <c r="E158" i="1"/>
  <c r="J158" i="1" s="1"/>
  <c r="E159" i="1"/>
  <c r="J159" i="1" s="1"/>
  <c r="E160" i="1"/>
  <c r="J160" i="1" s="1"/>
  <c r="E161" i="1"/>
  <c r="J161" i="1" s="1"/>
  <c r="E162" i="1"/>
  <c r="J162" i="1" s="1"/>
  <c r="E163" i="1"/>
  <c r="J163" i="1" s="1"/>
  <c r="E164" i="1"/>
  <c r="J164" i="1" s="1"/>
  <c r="E165" i="1"/>
  <c r="J165" i="1" s="1"/>
  <c r="E166" i="1"/>
  <c r="J166" i="1" s="1"/>
  <c r="E167" i="1"/>
  <c r="J167" i="1" s="1"/>
  <c r="E168" i="1"/>
  <c r="J168" i="1" s="1"/>
  <c r="E169" i="1"/>
  <c r="J169" i="1" s="1"/>
  <c r="E170" i="1"/>
  <c r="J170" i="1" s="1"/>
  <c r="E171" i="1"/>
  <c r="J171" i="1" s="1"/>
  <c r="E172" i="1"/>
  <c r="J172" i="1" s="1"/>
  <c r="E173" i="1"/>
  <c r="J173" i="1" s="1"/>
  <c r="E174" i="1"/>
  <c r="J174" i="1" s="1"/>
  <c r="E175" i="1"/>
  <c r="J175" i="1" s="1"/>
  <c r="E176" i="1"/>
  <c r="J176" i="1" s="1"/>
  <c r="E177" i="1"/>
  <c r="J177" i="1" s="1"/>
  <c r="E178" i="1"/>
  <c r="J178" i="1" s="1"/>
  <c r="E179" i="1"/>
  <c r="J179" i="1" s="1"/>
  <c r="E180" i="1"/>
  <c r="J180" i="1" s="1"/>
  <c r="E181" i="1"/>
  <c r="J181" i="1" s="1"/>
  <c r="E182" i="1"/>
  <c r="J182" i="1" s="1"/>
  <c r="E183" i="1"/>
  <c r="J183" i="1" s="1"/>
  <c r="E184" i="1"/>
  <c r="J184" i="1" s="1"/>
  <c r="E185" i="1"/>
  <c r="J185" i="1" s="1"/>
  <c r="E186" i="1"/>
  <c r="J186" i="1" s="1"/>
  <c r="E187" i="1"/>
  <c r="J187" i="1" s="1"/>
  <c r="E188" i="1"/>
  <c r="J188" i="1" s="1"/>
  <c r="E189" i="1"/>
  <c r="J189" i="1" s="1"/>
  <c r="E190" i="1"/>
  <c r="J190" i="1" s="1"/>
  <c r="E191" i="1"/>
  <c r="J191" i="1" s="1"/>
  <c r="E192" i="1"/>
  <c r="J192" i="1" s="1"/>
  <c r="E193" i="1"/>
  <c r="J193" i="1" s="1"/>
  <c r="E194" i="1"/>
  <c r="J194" i="1" s="1"/>
  <c r="E195" i="1"/>
  <c r="J195" i="1" s="1"/>
  <c r="E196" i="1"/>
  <c r="J196" i="1" s="1"/>
  <c r="E197" i="1"/>
  <c r="J197" i="1" s="1"/>
  <c r="E198" i="1"/>
  <c r="J198" i="1" s="1"/>
  <c r="E199" i="1"/>
  <c r="J199" i="1" s="1"/>
  <c r="E200" i="1"/>
  <c r="J200" i="1" s="1"/>
  <c r="E201" i="1"/>
  <c r="J201" i="1" s="1"/>
  <c r="E202" i="1"/>
  <c r="J202" i="1" s="1"/>
  <c r="E203" i="1"/>
  <c r="J203" i="1" s="1"/>
  <c r="E204" i="1"/>
  <c r="J204" i="1" s="1"/>
  <c r="E205" i="1"/>
  <c r="J205" i="1" s="1"/>
  <c r="E206" i="1"/>
  <c r="J206" i="1" s="1"/>
  <c r="E207" i="1"/>
  <c r="J207" i="1" s="1"/>
  <c r="E208" i="1"/>
  <c r="J208" i="1" s="1"/>
  <c r="E209" i="1"/>
  <c r="J209" i="1" s="1"/>
  <c r="E210" i="1"/>
  <c r="J210" i="1" s="1"/>
  <c r="E211" i="1"/>
  <c r="J211" i="1" s="1"/>
  <c r="E212" i="1"/>
  <c r="J212" i="1" s="1"/>
  <c r="E213" i="1"/>
  <c r="J213" i="1" s="1"/>
  <c r="E214" i="1"/>
  <c r="J214" i="1" s="1"/>
  <c r="E215" i="1"/>
  <c r="J215" i="1" s="1"/>
  <c r="E216" i="1"/>
  <c r="J216" i="1" s="1"/>
  <c r="E217" i="1"/>
  <c r="J217" i="1" s="1"/>
  <c r="E218" i="1"/>
  <c r="J218" i="1" s="1"/>
  <c r="E219" i="1"/>
  <c r="J219" i="1" s="1"/>
  <c r="E220" i="1"/>
  <c r="J220" i="1" s="1"/>
  <c r="E221" i="1"/>
  <c r="J221" i="1" s="1"/>
  <c r="E222" i="1"/>
  <c r="J222" i="1" s="1"/>
  <c r="E223" i="1"/>
  <c r="J223" i="1" s="1"/>
  <c r="E224" i="1"/>
  <c r="J224" i="1" s="1"/>
  <c r="E225" i="1"/>
  <c r="J225" i="1" s="1"/>
  <c r="E226" i="1"/>
  <c r="J226" i="1" s="1"/>
  <c r="E227" i="1"/>
  <c r="J227" i="1" s="1"/>
  <c r="E228" i="1"/>
  <c r="J228" i="1" s="1"/>
  <c r="E229" i="1"/>
  <c r="J229" i="1" s="1"/>
  <c r="E230" i="1"/>
  <c r="J230" i="1" s="1"/>
  <c r="E231" i="1"/>
  <c r="J231" i="1" s="1"/>
  <c r="E232" i="1"/>
  <c r="J232" i="1" s="1"/>
  <c r="E233" i="1"/>
  <c r="J233" i="1" s="1"/>
  <c r="E234" i="1"/>
  <c r="J234" i="1" s="1"/>
  <c r="E235" i="1"/>
  <c r="J235" i="1" s="1"/>
  <c r="E236" i="1"/>
  <c r="J236" i="1" s="1"/>
  <c r="E237" i="1"/>
  <c r="J237" i="1" s="1"/>
  <c r="E238" i="1"/>
  <c r="J238" i="1" s="1"/>
  <c r="E239" i="1"/>
  <c r="J239" i="1" s="1"/>
  <c r="E240" i="1"/>
  <c r="J240" i="1" s="1"/>
  <c r="E241" i="1"/>
  <c r="J241" i="1" s="1"/>
  <c r="E242" i="1"/>
  <c r="J242" i="1" s="1"/>
  <c r="E243" i="1"/>
  <c r="J243" i="1" s="1"/>
  <c r="E244" i="1"/>
  <c r="J244" i="1" s="1"/>
  <c r="E245" i="1"/>
  <c r="J245" i="1" s="1"/>
  <c r="E246" i="1"/>
  <c r="J246" i="1" s="1"/>
  <c r="E247" i="1"/>
  <c r="J247" i="1" s="1"/>
  <c r="E248" i="1"/>
  <c r="J248" i="1" s="1"/>
  <c r="E249" i="1"/>
  <c r="J249" i="1" s="1"/>
  <c r="E250" i="1"/>
  <c r="J250" i="1" s="1"/>
  <c r="E251" i="1"/>
  <c r="J251" i="1" s="1"/>
  <c r="E252" i="1"/>
  <c r="J252" i="1" s="1"/>
  <c r="E253" i="1"/>
  <c r="J253" i="1" s="1"/>
  <c r="E254" i="1"/>
  <c r="J254" i="1" s="1"/>
  <c r="E255" i="1"/>
  <c r="J255" i="1" s="1"/>
  <c r="E256" i="1"/>
  <c r="J256" i="1" s="1"/>
  <c r="E257" i="1"/>
  <c r="J257" i="1" s="1"/>
  <c r="E258" i="1"/>
  <c r="J258" i="1" s="1"/>
  <c r="E259" i="1"/>
  <c r="J259" i="1" s="1"/>
  <c r="E260" i="1"/>
  <c r="J260" i="1" s="1"/>
  <c r="E261" i="1"/>
  <c r="J261" i="1" s="1"/>
  <c r="E262" i="1"/>
  <c r="J262" i="1" s="1"/>
  <c r="E263" i="1"/>
  <c r="J263" i="1" s="1"/>
  <c r="E264" i="1"/>
  <c r="J264" i="1" s="1"/>
  <c r="E265" i="1"/>
  <c r="J265" i="1" s="1"/>
  <c r="E266" i="1"/>
  <c r="J266" i="1" s="1"/>
  <c r="E267" i="1"/>
  <c r="J267" i="1" s="1"/>
  <c r="E268" i="1"/>
  <c r="J268" i="1" s="1"/>
  <c r="E269" i="1"/>
  <c r="J269" i="1" s="1"/>
  <c r="E270" i="1"/>
  <c r="J270" i="1" s="1"/>
  <c r="E271" i="1"/>
  <c r="J271" i="1" s="1"/>
  <c r="E272" i="1"/>
  <c r="J272" i="1" s="1"/>
  <c r="E273" i="1"/>
  <c r="J273" i="1" s="1"/>
  <c r="E274" i="1"/>
  <c r="J274" i="1" s="1"/>
  <c r="E275" i="1"/>
  <c r="J275" i="1" s="1"/>
  <c r="E276" i="1"/>
  <c r="J276" i="1" s="1"/>
  <c r="E277" i="1"/>
  <c r="J277" i="1" s="1"/>
  <c r="E278" i="1"/>
  <c r="J278" i="1" s="1"/>
  <c r="E279" i="1"/>
  <c r="J279" i="1" s="1"/>
  <c r="E280" i="1"/>
  <c r="J280" i="1" s="1"/>
  <c r="E281" i="1"/>
  <c r="J281" i="1" s="1"/>
  <c r="E282" i="1"/>
  <c r="J282" i="1" s="1"/>
  <c r="E283" i="1"/>
  <c r="J283" i="1" s="1"/>
  <c r="E284" i="1"/>
  <c r="J284" i="1" s="1"/>
  <c r="E285" i="1"/>
  <c r="J285" i="1" s="1"/>
  <c r="E286" i="1"/>
  <c r="J286" i="1" s="1"/>
  <c r="E287" i="1"/>
  <c r="J287" i="1" s="1"/>
  <c r="E288" i="1"/>
  <c r="J288" i="1" s="1"/>
  <c r="E289" i="1"/>
  <c r="J289" i="1" s="1"/>
  <c r="E290" i="1"/>
  <c r="J290" i="1" s="1"/>
  <c r="E291" i="1"/>
  <c r="J291" i="1" s="1"/>
  <c r="E292" i="1"/>
  <c r="J292" i="1" s="1"/>
  <c r="E293" i="1"/>
  <c r="J293" i="1" s="1"/>
  <c r="E294" i="1"/>
  <c r="J294" i="1" s="1"/>
  <c r="E295" i="1"/>
  <c r="J295" i="1" s="1"/>
  <c r="E296" i="1"/>
  <c r="J296" i="1" s="1"/>
  <c r="E297" i="1"/>
  <c r="J297" i="1" s="1"/>
  <c r="E298" i="1"/>
  <c r="J298" i="1" s="1"/>
  <c r="E299" i="1"/>
  <c r="J299" i="1" s="1"/>
  <c r="E300" i="1"/>
  <c r="J300" i="1" s="1"/>
  <c r="E301" i="1"/>
  <c r="J301" i="1" s="1"/>
  <c r="E302" i="1"/>
  <c r="J302" i="1" s="1"/>
  <c r="E303" i="1"/>
  <c r="J303" i="1" s="1"/>
  <c r="E304" i="1"/>
  <c r="J304" i="1" s="1"/>
  <c r="E305" i="1"/>
  <c r="J305" i="1" s="1"/>
  <c r="E306" i="1"/>
  <c r="J306" i="1" s="1"/>
  <c r="E307" i="1"/>
  <c r="J307" i="1" s="1"/>
  <c r="E308" i="1"/>
  <c r="J308" i="1" s="1"/>
  <c r="E309" i="1"/>
  <c r="J309" i="1" s="1"/>
  <c r="E310" i="1"/>
  <c r="J310" i="1" s="1"/>
  <c r="E311" i="1"/>
  <c r="J311" i="1" s="1"/>
  <c r="E312" i="1"/>
  <c r="J312" i="1" s="1"/>
  <c r="E313" i="1"/>
  <c r="J313" i="1" s="1"/>
  <c r="E314" i="1"/>
  <c r="J314" i="1" s="1"/>
  <c r="E315" i="1"/>
  <c r="J315" i="1" s="1"/>
  <c r="E316" i="1"/>
  <c r="J316" i="1" s="1"/>
  <c r="E317" i="1"/>
  <c r="J317" i="1" s="1"/>
  <c r="E318" i="1"/>
  <c r="J318" i="1" s="1"/>
  <c r="E319" i="1"/>
  <c r="J319" i="1" s="1"/>
  <c r="E320" i="1"/>
  <c r="J320" i="1" s="1"/>
  <c r="E321" i="1"/>
  <c r="J321" i="1" s="1"/>
  <c r="E322" i="1"/>
  <c r="J322" i="1" s="1"/>
  <c r="E323" i="1"/>
  <c r="J323" i="1" s="1"/>
  <c r="E324" i="1"/>
  <c r="J324" i="1" s="1"/>
  <c r="E325" i="1"/>
  <c r="J325" i="1" s="1"/>
  <c r="E326" i="1"/>
  <c r="J326" i="1" s="1"/>
  <c r="E327" i="1"/>
  <c r="J327" i="1" s="1"/>
  <c r="E328" i="1"/>
  <c r="J328" i="1" s="1"/>
  <c r="E329" i="1"/>
  <c r="J329" i="1" s="1"/>
  <c r="E330" i="1"/>
  <c r="J330" i="1" s="1"/>
  <c r="E331" i="1"/>
  <c r="J331" i="1" s="1"/>
  <c r="E332" i="1"/>
  <c r="J332" i="1" s="1"/>
  <c r="E333" i="1"/>
  <c r="J333" i="1" s="1"/>
  <c r="E334" i="1"/>
  <c r="J334" i="1" s="1"/>
  <c r="E335" i="1"/>
  <c r="J335" i="1" s="1"/>
  <c r="E336" i="1"/>
  <c r="J336" i="1" s="1"/>
  <c r="E337" i="1"/>
  <c r="J337" i="1" s="1"/>
  <c r="E338" i="1"/>
  <c r="J338" i="1" s="1"/>
  <c r="E339" i="1"/>
  <c r="J339" i="1" s="1"/>
  <c r="E340" i="1"/>
  <c r="J340" i="1" s="1"/>
  <c r="E341" i="1"/>
  <c r="J341" i="1" s="1"/>
  <c r="E342" i="1"/>
  <c r="J342" i="1" s="1"/>
  <c r="E343" i="1"/>
  <c r="J343" i="1" s="1"/>
  <c r="E344" i="1"/>
  <c r="J344" i="1" s="1"/>
  <c r="E345" i="1"/>
  <c r="J345" i="1" s="1"/>
  <c r="E346" i="1"/>
  <c r="J346" i="1" s="1"/>
  <c r="E347" i="1"/>
  <c r="J347" i="1" s="1"/>
  <c r="E348" i="1"/>
  <c r="J348" i="1" s="1"/>
  <c r="E349" i="1"/>
  <c r="J349" i="1" s="1"/>
  <c r="E350" i="1"/>
  <c r="J350" i="1" s="1"/>
  <c r="E351" i="1"/>
  <c r="J351" i="1" s="1"/>
  <c r="E352" i="1"/>
  <c r="J352" i="1" s="1"/>
  <c r="E353" i="1"/>
  <c r="J353" i="1" s="1"/>
  <c r="E354" i="1"/>
  <c r="J354" i="1" s="1"/>
  <c r="E355" i="1"/>
  <c r="J355" i="1" s="1"/>
  <c r="E356" i="1"/>
  <c r="J356" i="1" s="1"/>
  <c r="E357" i="1"/>
  <c r="J357" i="1" s="1"/>
  <c r="E358" i="1"/>
  <c r="J358" i="1" s="1"/>
  <c r="E359" i="1"/>
  <c r="J359" i="1" s="1"/>
  <c r="E360" i="1"/>
  <c r="J360" i="1" s="1"/>
  <c r="E361" i="1"/>
  <c r="J361" i="1" s="1"/>
  <c r="E362" i="1"/>
  <c r="J362" i="1" s="1"/>
  <c r="E363" i="1"/>
  <c r="J363" i="1" s="1"/>
  <c r="E364" i="1"/>
  <c r="J364" i="1" s="1"/>
  <c r="E365" i="1"/>
  <c r="J365" i="1" s="1"/>
  <c r="E366" i="1"/>
  <c r="J366" i="1" s="1"/>
  <c r="E367" i="1"/>
  <c r="J367" i="1" s="1"/>
  <c r="E368" i="1"/>
  <c r="J368" i="1" s="1"/>
  <c r="E369" i="1"/>
  <c r="J369" i="1" s="1"/>
  <c r="E370" i="1"/>
  <c r="J370" i="1" s="1"/>
  <c r="E371" i="1"/>
  <c r="J371" i="1" s="1"/>
  <c r="E372" i="1"/>
  <c r="J372" i="1" s="1"/>
  <c r="E373" i="1"/>
  <c r="J373" i="1" s="1"/>
  <c r="E374" i="1"/>
  <c r="J374" i="1" s="1"/>
  <c r="E375" i="1"/>
  <c r="J375" i="1" s="1"/>
  <c r="E376" i="1"/>
  <c r="J376" i="1" s="1"/>
  <c r="E377" i="1"/>
  <c r="J377" i="1" s="1"/>
  <c r="E378" i="1"/>
  <c r="J378" i="1" s="1"/>
  <c r="E379" i="1"/>
  <c r="J379" i="1" s="1"/>
  <c r="E380" i="1"/>
  <c r="J380" i="1" s="1"/>
  <c r="E381" i="1"/>
  <c r="J381" i="1" s="1"/>
  <c r="E382" i="1"/>
  <c r="J382" i="1" s="1"/>
  <c r="E383" i="1"/>
  <c r="J383" i="1" s="1"/>
  <c r="E384" i="1"/>
  <c r="J384" i="1" s="1"/>
  <c r="E385" i="1"/>
  <c r="J385" i="1" s="1"/>
  <c r="E386" i="1"/>
  <c r="J386" i="1" s="1"/>
  <c r="E387" i="1"/>
  <c r="J387" i="1" s="1"/>
  <c r="E388" i="1"/>
  <c r="J388" i="1" s="1"/>
  <c r="E389" i="1"/>
  <c r="J389" i="1" s="1"/>
  <c r="E390" i="1"/>
  <c r="J390" i="1" s="1"/>
  <c r="E391" i="1"/>
  <c r="J391" i="1" s="1"/>
  <c r="E392" i="1"/>
  <c r="J392" i="1" s="1"/>
  <c r="E393" i="1"/>
  <c r="J393" i="1" s="1"/>
  <c r="E394" i="1"/>
  <c r="J394" i="1" s="1"/>
  <c r="E395" i="1"/>
  <c r="J395" i="1" s="1"/>
  <c r="E396" i="1"/>
  <c r="J396" i="1" s="1"/>
  <c r="E397" i="1"/>
  <c r="J397" i="1" s="1"/>
  <c r="E398" i="1"/>
  <c r="J398" i="1" s="1"/>
  <c r="E399" i="1"/>
  <c r="J399" i="1" s="1"/>
  <c r="E400" i="1"/>
  <c r="J400" i="1" s="1"/>
  <c r="E401" i="1"/>
  <c r="J401" i="1" s="1"/>
  <c r="E402" i="1"/>
  <c r="J402" i="1" s="1"/>
  <c r="E403" i="1"/>
  <c r="J403" i="1" s="1"/>
  <c r="E404" i="1"/>
  <c r="J404" i="1" s="1"/>
  <c r="E405" i="1"/>
  <c r="J405" i="1" s="1"/>
  <c r="E406" i="1"/>
  <c r="J406" i="1" s="1"/>
  <c r="E407" i="1"/>
  <c r="J407" i="1" s="1"/>
  <c r="E408" i="1"/>
  <c r="J408" i="1" s="1"/>
  <c r="E409" i="1"/>
  <c r="J409" i="1" s="1"/>
  <c r="E410" i="1"/>
  <c r="J410" i="1" s="1"/>
  <c r="E411" i="1"/>
  <c r="J411" i="1" s="1"/>
  <c r="E412" i="1"/>
  <c r="J412" i="1" s="1"/>
  <c r="E413" i="1"/>
  <c r="J413" i="1" s="1"/>
  <c r="E414" i="1"/>
  <c r="J414" i="1" s="1"/>
  <c r="E415" i="1"/>
  <c r="J415" i="1" s="1"/>
  <c r="E416" i="1"/>
  <c r="J416" i="1" s="1"/>
  <c r="E417" i="1"/>
  <c r="J417" i="1" s="1"/>
  <c r="E418" i="1"/>
  <c r="J418" i="1" s="1"/>
  <c r="E419" i="1"/>
  <c r="J419" i="1" s="1"/>
  <c r="E420" i="1"/>
  <c r="J420" i="1" s="1"/>
  <c r="E421" i="1"/>
  <c r="J421" i="1" s="1"/>
  <c r="E422" i="1"/>
  <c r="J422" i="1" s="1"/>
  <c r="E423" i="1"/>
  <c r="J423" i="1" s="1"/>
  <c r="E424" i="1"/>
  <c r="J424" i="1" s="1"/>
  <c r="E425" i="1"/>
  <c r="J425" i="1" s="1"/>
  <c r="E426" i="1"/>
  <c r="J426" i="1" s="1"/>
  <c r="E427" i="1"/>
  <c r="J427" i="1" s="1"/>
  <c r="E428" i="1"/>
  <c r="J428" i="1" s="1"/>
  <c r="E429" i="1"/>
  <c r="J429" i="1" s="1"/>
  <c r="E430" i="1"/>
  <c r="J430" i="1" s="1"/>
  <c r="E431" i="1"/>
  <c r="J431" i="1" s="1"/>
  <c r="E432" i="1"/>
  <c r="J432" i="1" s="1"/>
  <c r="E433" i="1"/>
  <c r="J433" i="1" s="1"/>
  <c r="E434" i="1"/>
  <c r="J434" i="1" s="1"/>
  <c r="E435" i="1"/>
  <c r="J435" i="1" s="1"/>
  <c r="E436" i="1"/>
  <c r="J436" i="1" s="1"/>
  <c r="E437" i="1"/>
  <c r="J437" i="1" s="1"/>
  <c r="E438" i="1"/>
  <c r="J438" i="1" s="1"/>
  <c r="E439" i="1"/>
  <c r="J439" i="1" s="1"/>
  <c r="E440" i="1"/>
  <c r="J440" i="1" s="1"/>
  <c r="E441" i="1"/>
  <c r="J441" i="1" s="1"/>
  <c r="E442" i="1"/>
  <c r="J442" i="1" s="1"/>
  <c r="E443" i="1"/>
  <c r="J443" i="1" s="1"/>
  <c r="E444" i="1"/>
  <c r="J444" i="1" s="1"/>
  <c r="E445" i="1"/>
  <c r="J445" i="1" s="1"/>
  <c r="E446" i="1"/>
  <c r="J446" i="1" s="1"/>
  <c r="E447" i="1"/>
  <c r="J447" i="1" s="1"/>
  <c r="E448" i="1"/>
  <c r="J448" i="1" s="1"/>
  <c r="E449" i="1"/>
  <c r="J449" i="1" s="1"/>
  <c r="E450" i="1"/>
  <c r="J450" i="1" s="1"/>
  <c r="E451" i="1"/>
  <c r="J451" i="1" s="1"/>
  <c r="E452" i="1"/>
  <c r="J452" i="1" s="1"/>
  <c r="E453" i="1"/>
  <c r="J453" i="1" s="1"/>
  <c r="E454" i="1"/>
  <c r="J454" i="1" s="1"/>
  <c r="E455" i="1"/>
  <c r="J455" i="1" s="1"/>
  <c r="E456" i="1"/>
  <c r="J456" i="1" s="1"/>
  <c r="E457" i="1"/>
  <c r="J457" i="1" s="1"/>
  <c r="E458" i="1"/>
  <c r="J458" i="1" s="1"/>
  <c r="E459" i="1"/>
  <c r="J459" i="1" s="1"/>
  <c r="E460" i="1"/>
  <c r="J460" i="1" s="1"/>
  <c r="E461" i="1"/>
  <c r="J461" i="1" s="1"/>
  <c r="E462" i="1"/>
  <c r="J462" i="1" s="1"/>
  <c r="E463" i="1"/>
  <c r="J463" i="1" s="1"/>
  <c r="E464" i="1"/>
  <c r="J464" i="1" s="1"/>
  <c r="E465" i="1"/>
  <c r="J465" i="1" s="1"/>
  <c r="E466" i="1"/>
  <c r="J466" i="1" s="1"/>
  <c r="E467" i="1"/>
  <c r="J467" i="1" s="1"/>
  <c r="E468" i="1"/>
  <c r="J468" i="1" s="1"/>
  <c r="E469" i="1"/>
  <c r="J469" i="1" s="1"/>
  <c r="E470" i="1"/>
  <c r="J470" i="1" s="1"/>
  <c r="E471" i="1"/>
  <c r="J471" i="1" s="1"/>
  <c r="E472" i="1"/>
  <c r="J472" i="1" s="1"/>
  <c r="E473" i="1"/>
  <c r="J473" i="1" s="1"/>
  <c r="E474" i="1"/>
  <c r="J474" i="1" s="1"/>
  <c r="E475" i="1"/>
  <c r="J475" i="1" s="1"/>
  <c r="E476" i="1"/>
  <c r="J476" i="1" s="1"/>
  <c r="E477" i="1"/>
  <c r="J477" i="1" s="1"/>
  <c r="E478" i="1"/>
  <c r="J478" i="1" s="1"/>
  <c r="E479" i="1"/>
  <c r="J479" i="1" s="1"/>
  <c r="E480" i="1"/>
  <c r="J480" i="1" s="1"/>
  <c r="E481" i="1"/>
  <c r="J481" i="1" s="1"/>
  <c r="E482" i="1"/>
  <c r="J482" i="1" s="1"/>
  <c r="E483" i="1"/>
  <c r="J483" i="1" s="1"/>
  <c r="E484" i="1"/>
  <c r="J484" i="1" s="1"/>
  <c r="E485" i="1"/>
  <c r="J485" i="1" s="1"/>
  <c r="E486" i="1"/>
  <c r="J486" i="1" s="1"/>
  <c r="E487" i="1"/>
  <c r="J487" i="1" s="1"/>
  <c r="E488" i="1"/>
  <c r="J488" i="1" s="1"/>
  <c r="E489" i="1"/>
  <c r="J489" i="1" s="1"/>
  <c r="E490" i="1"/>
  <c r="J490" i="1" s="1"/>
  <c r="E491" i="1"/>
  <c r="J491" i="1" s="1"/>
  <c r="E492" i="1"/>
  <c r="J492" i="1" s="1"/>
  <c r="E493" i="1"/>
  <c r="J493" i="1" s="1"/>
  <c r="E494" i="1"/>
  <c r="J494" i="1" s="1"/>
  <c r="E495" i="1"/>
  <c r="J495" i="1" s="1"/>
  <c r="E496" i="1"/>
  <c r="J496" i="1" s="1"/>
  <c r="E497" i="1"/>
  <c r="J497" i="1" s="1"/>
  <c r="E498" i="1"/>
  <c r="J498" i="1" s="1"/>
  <c r="E499" i="1"/>
  <c r="J499" i="1" s="1"/>
  <c r="E500" i="1"/>
  <c r="J500" i="1" s="1"/>
  <c r="E501" i="1"/>
  <c r="J501" i="1" s="1"/>
  <c r="E502" i="1"/>
  <c r="J502" i="1" s="1"/>
  <c r="E503" i="1"/>
  <c r="J503" i="1" s="1"/>
  <c r="E504" i="1"/>
  <c r="J504" i="1" s="1"/>
  <c r="E505" i="1"/>
  <c r="J505" i="1" s="1"/>
  <c r="E506" i="1"/>
  <c r="J506" i="1" s="1"/>
  <c r="E507" i="1"/>
  <c r="J507" i="1" s="1"/>
  <c r="E508" i="1"/>
  <c r="J508" i="1" s="1"/>
  <c r="E509" i="1"/>
  <c r="J509" i="1" s="1"/>
  <c r="E510" i="1"/>
  <c r="J510" i="1" s="1"/>
  <c r="E511" i="1"/>
  <c r="J511" i="1" s="1"/>
  <c r="E512" i="1"/>
  <c r="J512" i="1" s="1"/>
  <c r="E513" i="1"/>
  <c r="J513" i="1" s="1"/>
  <c r="E514" i="1"/>
  <c r="J514" i="1" s="1"/>
  <c r="E515" i="1"/>
  <c r="J515" i="1" s="1"/>
  <c r="E516" i="1"/>
  <c r="J516" i="1" s="1"/>
  <c r="E517" i="1"/>
  <c r="J517" i="1" s="1"/>
  <c r="E518" i="1"/>
  <c r="J518" i="1" s="1"/>
  <c r="E519" i="1"/>
  <c r="J519" i="1" s="1"/>
  <c r="E520" i="1"/>
  <c r="J520" i="1" s="1"/>
  <c r="E521" i="1"/>
  <c r="J521" i="1" s="1"/>
  <c r="E522" i="1"/>
  <c r="J522" i="1" s="1"/>
  <c r="E523" i="1"/>
  <c r="J523" i="1" s="1"/>
  <c r="E524" i="1"/>
  <c r="J524" i="1" s="1"/>
  <c r="E525" i="1"/>
  <c r="J525" i="1" s="1"/>
  <c r="E526" i="1"/>
  <c r="J526" i="1" s="1"/>
  <c r="E527" i="1"/>
  <c r="J527" i="1" s="1"/>
  <c r="E528" i="1"/>
  <c r="J528" i="1" s="1"/>
  <c r="E529" i="1"/>
  <c r="J529" i="1" s="1"/>
  <c r="E530" i="1"/>
  <c r="J530" i="1" s="1"/>
  <c r="E531" i="1"/>
  <c r="J531" i="1" s="1"/>
  <c r="E532" i="1"/>
  <c r="J532" i="1" s="1"/>
  <c r="E533" i="1"/>
  <c r="J533" i="1" s="1"/>
  <c r="E534" i="1"/>
  <c r="J534" i="1" s="1"/>
  <c r="E535" i="1"/>
  <c r="J535" i="1" s="1"/>
  <c r="E536" i="1"/>
  <c r="J536" i="1" s="1"/>
  <c r="E537" i="1"/>
  <c r="J537" i="1" s="1"/>
  <c r="E538" i="1"/>
  <c r="J538" i="1" s="1"/>
  <c r="E539" i="1"/>
  <c r="J539" i="1" s="1"/>
  <c r="E540" i="1"/>
  <c r="J540" i="1" s="1"/>
  <c r="E541" i="1"/>
  <c r="J541" i="1" s="1"/>
  <c r="E542" i="1"/>
  <c r="J542" i="1" s="1"/>
  <c r="E543" i="1"/>
  <c r="J543" i="1" s="1"/>
  <c r="E544" i="1"/>
  <c r="J544" i="1" s="1"/>
  <c r="E545" i="1"/>
  <c r="J545" i="1" s="1"/>
  <c r="E546" i="1"/>
  <c r="J546" i="1" s="1"/>
  <c r="E547" i="1"/>
  <c r="J547" i="1" s="1"/>
  <c r="E548" i="1"/>
  <c r="J548" i="1" s="1"/>
  <c r="E549" i="1"/>
  <c r="J549" i="1" s="1"/>
  <c r="E550" i="1"/>
  <c r="J550" i="1" s="1"/>
  <c r="E551" i="1"/>
  <c r="J551" i="1" s="1"/>
  <c r="E552" i="1"/>
  <c r="J552" i="1" s="1"/>
  <c r="E553" i="1"/>
  <c r="J553" i="1" s="1"/>
  <c r="E554" i="1"/>
  <c r="J554" i="1" s="1"/>
  <c r="E555" i="1"/>
  <c r="J555" i="1" s="1"/>
  <c r="E556" i="1"/>
  <c r="J556" i="1" s="1"/>
  <c r="E557" i="1"/>
  <c r="J557" i="1" s="1"/>
  <c r="E558" i="1"/>
  <c r="J558" i="1" s="1"/>
  <c r="E559" i="1"/>
  <c r="J559" i="1" s="1"/>
  <c r="E560" i="1"/>
  <c r="J560" i="1" s="1"/>
  <c r="E561" i="1"/>
  <c r="J561" i="1" s="1"/>
  <c r="E562" i="1"/>
  <c r="J562" i="1" s="1"/>
  <c r="E563" i="1"/>
  <c r="J563" i="1" s="1"/>
  <c r="E564" i="1"/>
  <c r="J564" i="1" s="1"/>
  <c r="E565" i="1"/>
  <c r="J565" i="1" s="1"/>
  <c r="E566" i="1"/>
  <c r="J566" i="1" s="1"/>
  <c r="E567" i="1"/>
  <c r="J567" i="1" s="1"/>
  <c r="E568" i="1"/>
  <c r="J568" i="1" s="1"/>
  <c r="E569" i="1"/>
  <c r="J569" i="1" s="1"/>
  <c r="E570" i="1"/>
  <c r="J570" i="1" s="1"/>
  <c r="E571" i="1"/>
  <c r="J571" i="1" s="1"/>
  <c r="E572" i="1"/>
  <c r="J572" i="1" s="1"/>
  <c r="E573" i="1"/>
  <c r="J573" i="1" s="1"/>
  <c r="E574" i="1"/>
  <c r="J574" i="1" s="1"/>
  <c r="E575" i="1"/>
  <c r="J575" i="1" s="1"/>
  <c r="E576" i="1"/>
  <c r="J576" i="1" s="1"/>
  <c r="E577" i="1"/>
  <c r="J577" i="1" s="1"/>
  <c r="E578" i="1"/>
  <c r="J578" i="1" s="1"/>
  <c r="E579" i="1"/>
  <c r="J579" i="1" s="1"/>
  <c r="E580" i="1"/>
  <c r="J580" i="1" s="1"/>
  <c r="E581" i="1"/>
  <c r="J581" i="1" s="1"/>
  <c r="E582" i="1"/>
  <c r="J582" i="1" s="1"/>
  <c r="E583" i="1"/>
  <c r="J583" i="1" s="1"/>
  <c r="E584" i="1"/>
  <c r="J584" i="1" s="1"/>
  <c r="E585" i="1"/>
  <c r="J585" i="1" s="1"/>
  <c r="E586" i="1"/>
  <c r="J586" i="1" s="1"/>
  <c r="E587" i="1"/>
  <c r="J587" i="1" s="1"/>
  <c r="E588" i="1"/>
  <c r="J588" i="1" s="1"/>
  <c r="E589" i="1"/>
  <c r="J589" i="1" s="1"/>
  <c r="E590" i="1"/>
  <c r="J590" i="1" s="1"/>
  <c r="E591" i="1"/>
  <c r="J591" i="1" s="1"/>
  <c r="E592" i="1"/>
  <c r="J592" i="1" s="1"/>
  <c r="E593" i="1"/>
  <c r="J593" i="1" s="1"/>
  <c r="E594" i="1"/>
  <c r="J594" i="1" s="1"/>
  <c r="E595" i="1"/>
  <c r="J595" i="1" s="1"/>
  <c r="E596" i="1"/>
  <c r="J596" i="1" s="1"/>
  <c r="E597" i="1"/>
  <c r="J597" i="1" s="1"/>
  <c r="E598" i="1"/>
  <c r="J598" i="1" s="1"/>
  <c r="E599" i="1"/>
  <c r="J599" i="1" s="1"/>
  <c r="E600" i="1"/>
  <c r="J600" i="1" s="1"/>
  <c r="E601" i="1"/>
  <c r="J601" i="1" s="1"/>
  <c r="E602" i="1"/>
  <c r="J602" i="1" s="1"/>
  <c r="E603" i="1"/>
  <c r="J603" i="1" s="1"/>
  <c r="E604" i="1"/>
  <c r="J604" i="1" s="1"/>
  <c r="E605" i="1"/>
  <c r="J605" i="1" s="1"/>
  <c r="E606" i="1"/>
  <c r="J606" i="1" s="1"/>
  <c r="E607" i="1"/>
  <c r="J607" i="1" s="1"/>
  <c r="E608" i="1"/>
  <c r="J608" i="1" s="1"/>
  <c r="E609" i="1"/>
  <c r="J609" i="1" s="1"/>
  <c r="E610" i="1"/>
  <c r="J610" i="1" s="1"/>
  <c r="E611" i="1"/>
  <c r="J611" i="1" s="1"/>
  <c r="E612" i="1"/>
  <c r="J612" i="1" s="1"/>
  <c r="E613" i="1"/>
  <c r="J613" i="1" s="1"/>
  <c r="E614" i="1"/>
  <c r="J614" i="1" s="1"/>
  <c r="E2" i="1"/>
  <c r="J2" i="1" s="1"/>
  <c r="D628" i="2"/>
  <c r="G626" i="2" s="1"/>
  <c r="G625" i="2"/>
  <c r="G624" i="2"/>
  <c r="G623" i="2"/>
  <c r="G619" i="2"/>
  <c r="G617" i="2"/>
  <c r="G616" i="2"/>
  <c r="G615" i="2"/>
  <c r="G611" i="2"/>
  <c r="G609" i="2"/>
  <c r="G608" i="2"/>
  <c r="G607" i="2"/>
  <c r="G603" i="2"/>
  <c r="G601" i="2"/>
  <c r="G600" i="2"/>
  <c r="G599" i="2"/>
  <c r="G595" i="2"/>
  <c r="G593" i="2"/>
  <c r="G592" i="2"/>
  <c r="G591" i="2"/>
  <c r="G587" i="2"/>
  <c r="G585" i="2"/>
  <c r="G584" i="2"/>
  <c r="G583" i="2"/>
  <c r="G579" i="2"/>
  <c r="G577" i="2"/>
  <c r="G576" i="2"/>
  <c r="G575" i="2"/>
  <c r="G571" i="2"/>
  <c r="G569" i="2"/>
  <c r="G568" i="2"/>
  <c r="G567" i="2"/>
  <c r="G563" i="2"/>
  <c r="G561" i="2"/>
  <c r="G560" i="2"/>
  <c r="G559" i="2"/>
  <c r="G555" i="2"/>
  <c r="G553" i="2"/>
  <c r="G552" i="2"/>
  <c r="G551" i="2"/>
  <c r="G547" i="2"/>
  <c r="G545" i="2"/>
  <c r="G544" i="2"/>
  <c r="G543" i="2"/>
  <c r="G539" i="2"/>
  <c r="G537" i="2"/>
  <c r="G536" i="2"/>
  <c r="G535" i="2"/>
  <c r="G531" i="2"/>
  <c r="G529" i="2"/>
  <c r="G528" i="2"/>
  <c r="G527" i="2"/>
  <c r="G523" i="2"/>
  <c r="G521" i="2"/>
  <c r="G520" i="2"/>
  <c r="G519" i="2"/>
  <c r="G515" i="2"/>
  <c r="G513" i="2"/>
  <c r="G512" i="2"/>
  <c r="G511" i="2"/>
  <c r="G507" i="2"/>
  <c r="G505" i="2"/>
  <c r="G504" i="2"/>
  <c r="G503" i="2"/>
  <c r="G499" i="2"/>
  <c r="G497" i="2"/>
  <c r="G496" i="2"/>
  <c r="G495" i="2"/>
  <c r="G491" i="2"/>
  <c r="G489" i="2"/>
  <c r="G488" i="2"/>
  <c r="G487" i="2"/>
  <c r="G483" i="2"/>
  <c r="G481" i="2"/>
  <c r="G480" i="2"/>
  <c r="G479" i="2"/>
  <c r="G475" i="2"/>
  <c r="G473" i="2"/>
  <c r="G472" i="2"/>
  <c r="G471" i="2"/>
  <c r="G467" i="2"/>
  <c r="G465" i="2"/>
  <c r="G464" i="2"/>
  <c r="G463" i="2"/>
  <c r="G459" i="2"/>
  <c r="G457" i="2"/>
  <c r="G456" i="2"/>
  <c r="G455" i="2"/>
  <c r="G451" i="2"/>
  <c r="G449" i="2"/>
  <c r="G448" i="2"/>
  <c r="G447" i="2"/>
  <c r="G443" i="2"/>
  <c r="G441" i="2"/>
  <c r="G440" i="2"/>
  <c r="G439" i="2"/>
  <c r="G435" i="2"/>
  <c r="G433" i="2"/>
  <c r="G432" i="2"/>
  <c r="G431" i="2"/>
  <c r="G427" i="2"/>
  <c r="G425" i="2"/>
  <c r="G424" i="2"/>
  <c r="G423" i="2"/>
  <c r="G419" i="2"/>
  <c r="G417" i="2"/>
  <c r="G416" i="2"/>
  <c r="G415" i="2"/>
  <c r="G411" i="2"/>
  <c r="G409" i="2"/>
  <c r="G408" i="2"/>
  <c r="G407" i="2"/>
  <c r="G403" i="2"/>
  <c r="G401" i="2"/>
  <c r="G400" i="2"/>
  <c r="G399" i="2"/>
  <c r="G395" i="2"/>
  <c r="G393" i="2"/>
  <c r="G392" i="2"/>
  <c r="G391" i="2"/>
  <c r="G387" i="2"/>
  <c r="G385" i="2"/>
  <c r="G384" i="2"/>
  <c r="G383" i="2"/>
  <c r="G379" i="2"/>
  <c r="G377" i="2"/>
  <c r="G376" i="2"/>
  <c r="G375" i="2"/>
  <c r="G371" i="2"/>
  <c r="G369" i="2"/>
  <c r="G368" i="2"/>
  <c r="G367" i="2"/>
  <c r="G363" i="2"/>
  <c r="G361" i="2"/>
  <c r="G360" i="2"/>
  <c r="G359" i="2"/>
  <c r="G355" i="2"/>
  <c r="G353" i="2"/>
  <c r="G352" i="2"/>
  <c r="G351" i="2"/>
  <c r="G347" i="2"/>
  <c r="G345" i="2"/>
  <c r="G344" i="2"/>
  <c r="G343" i="2"/>
  <c r="G339" i="2"/>
  <c r="G337" i="2"/>
  <c r="G336" i="2"/>
  <c r="G335" i="2"/>
  <c r="G331" i="2"/>
  <c r="G329" i="2"/>
  <c r="G328" i="2"/>
  <c r="G327" i="2"/>
  <c r="G323" i="2"/>
  <c r="G321" i="2"/>
  <c r="G320" i="2"/>
  <c r="G319" i="2"/>
  <c r="G315" i="2"/>
  <c r="G313" i="2"/>
  <c r="G312" i="2"/>
  <c r="G311" i="2"/>
  <c r="G307" i="2"/>
  <c r="G305" i="2"/>
  <c r="G304" i="2"/>
  <c r="G303" i="2"/>
  <c r="G299" i="2"/>
  <c r="G297" i="2"/>
  <c r="G296" i="2"/>
  <c r="G295" i="2"/>
  <c r="G291" i="2"/>
  <c r="G289" i="2"/>
  <c r="G288" i="2"/>
  <c r="G287" i="2"/>
  <c r="G283" i="2"/>
  <c r="G281" i="2"/>
  <c r="G280" i="2"/>
  <c r="G279" i="2"/>
  <c r="G275" i="2"/>
  <c r="G273" i="2"/>
  <c r="G272" i="2"/>
  <c r="G271" i="2"/>
  <c r="G267" i="2"/>
  <c r="G265" i="2"/>
  <c r="G264" i="2"/>
  <c r="G263" i="2"/>
  <c r="G259" i="2"/>
  <c r="G257" i="2"/>
  <c r="G256" i="2"/>
  <c r="G255" i="2"/>
  <c r="G251" i="2"/>
  <c r="G249" i="2"/>
  <c r="G248" i="2"/>
  <c r="G247" i="2"/>
  <c r="G243" i="2"/>
  <c r="G241" i="2"/>
  <c r="G240" i="2"/>
  <c r="G239" i="2"/>
  <c r="G235" i="2"/>
  <c r="G233" i="2"/>
  <c r="G232" i="2"/>
  <c r="G231" i="2"/>
  <c r="G227" i="2"/>
  <c r="G225" i="2"/>
  <c r="G224" i="2"/>
  <c r="G223" i="2"/>
  <c r="G219" i="2"/>
  <c r="G217" i="2"/>
  <c r="G216" i="2"/>
  <c r="G215" i="2"/>
  <c r="G211" i="2"/>
  <c r="G209" i="2"/>
  <c r="G208" i="2"/>
  <c r="G207" i="2"/>
  <c r="G203" i="2"/>
  <c r="G201" i="2"/>
  <c r="G200" i="2"/>
  <c r="G199" i="2"/>
  <c r="G195" i="2"/>
  <c r="G193" i="2"/>
  <c r="G192" i="2"/>
  <c r="G191" i="2"/>
  <c r="G187" i="2"/>
  <c r="G185" i="2"/>
  <c r="G184" i="2"/>
  <c r="G183" i="2"/>
  <c r="G179" i="2"/>
  <c r="G177" i="2"/>
  <c r="G176" i="2"/>
  <c r="G175" i="2"/>
  <c r="G171" i="2"/>
  <c r="G169" i="2"/>
  <c r="G168" i="2"/>
  <c r="G167" i="2"/>
  <c r="G163" i="2"/>
  <c r="G161" i="2"/>
  <c r="G160" i="2"/>
  <c r="G159" i="2"/>
  <c r="G155" i="2"/>
  <c r="G153" i="2"/>
  <c r="G152" i="2"/>
  <c r="G151" i="2"/>
  <c r="G147" i="2"/>
  <c r="G145" i="2"/>
  <c r="G144" i="2"/>
  <c r="G143" i="2"/>
  <c r="G139" i="2"/>
  <c r="G137" i="2"/>
  <c r="G136" i="2"/>
  <c r="G135" i="2"/>
  <c r="G131" i="2"/>
  <c r="G129" i="2"/>
  <c r="G128" i="2"/>
  <c r="G127" i="2"/>
  <c r="G123" i="2"/>
  <c r="G121" i="2"/>
  <c r="G120" i="2"/>
  <c r="G119" i="2"/>
  <c r="G115" i="2"/>
  <c r="G113" i="2"/>
  <c r="G112" i="2"/>
  <c r="G111" i="2"/>
  <c r="G107" i="2"/>
  <c r="G105" i="2"/>
  <c r="G104" i="2"/>
  <c r="G103" i="2"/>
  <c r="G99" i="2"/>
  <c r="G97" i="2"/>
  <c r="G96" i="2"/>
  <c r="G95" i="2"/>
  <c r="G91" i="2"/>
  <c r="G89" i="2"/>
  <c r="G88" i="2"/>
  <c r="G87" i="2"/>
  <c r="G83" i="2"/>
  <c r="G81" i="2"/>
  <c r="G80" i="2"/>
  <c r="G79" i="2"/>
  <c r="G75" i="2"/>
  <c r="G73" i="2"/>
  <c r="G72" i="2"/>
  <c r="G71" i="2"/>
  <c r="G67" i="2"/>
  <c r="G65" i="2"/>
  <c r="G64" i="2"/>
  <c r="G63" i="2"/>
  <c r="G59" i="2"/>
  <c r="G57" i="2"/>
  <c r="G56" i="2"/>
  <c r="G55" i="2"/>
  <c r="G51" i="2"/>
  <c r="G49" i="2"/>
  <c r="G48" i="2"/>
  <c r="G47" i="2"/>
  <c r="G43" i="2"/>
  <c r="G41" i="2"/>
  <c r="G40" i="2"/>
  <c r="G39" i="2"/>
  <c r="G35" i="2"/>
  <c r="G33" i="2"/>
  <c r="G32" i="2"/>
  <c r="G31" i="2"/>
  <c r="G27" i="2"/>
  <c r="G25" i="2"/>
  <c r="G24" i="2"/>
  <c r="G23" i="2"/>
  <c r="G19" i="2"/>
  <c r="G17" i="2"/>
  <c r="G16" i="2"/>
  <c r="G15" i="2"/>
  <c r="G11" i="2"/>
  <c r="G9" i="2"/>
  <c r="G8" i="2"/>
  <c r="G7" i="2"/>
  <c r="G3" i="2"/>
  <c r="D615" i="1"/>
  <c r="M24" i="1" s="1"/>
  <c r="M608" i="1" l="1"/>
  <c r="M567" i="1"/>
  <c r="M520" i="1"/>
  <c r="M480" i="1"/>
  <c r="M439" i="1"/>
  <c r="M392" i="1"/>
  <c r="M352" i="1"/>
  <c r="M311" i="1"/>
  <c r="M264" i="1"/>
  <c r="M224" i="1"/>
  <c r="M183" i="1"/>
  <c r="M136" i="1"/>
  <c r="M96" i="1"/>
  <c r="M55" i="1"/>
  <c r="M600" i="1"/>
  <c r="M560" i="1"/>
  <c r="M519" i="1"/>
  <c r="M472" i="1"/>
  <c r="M432" i="1"/>
  <c r="M391" i="1"/>
  <c r="M344" i="1"/>
  <c r="M304" i="1"/>
  <c r="M263" i="1"/>
  <c r="M216" i="1"/>
  <c r="M176" i="1"/>
  <c r="M135" i="1"/>
  <c r="M88" i="1"/>
  <c r="M48" i="1"/>
  <c r="M599" i="1"/>
  <c r="M552" i="1"/>
  <c r="M512" i="1"/>
  <c r="M471" i="1"/>
  <c r="M424" i="1"/>
  <c r="M384" i="1"/>
  <c r="M343" i="1"/>
  <c r="M296" i="1"/>
  <c r="M256" i="1"/>
  <c r="M215" i="1"/>
  <c r="M168" i="1"/>
  <c r="M128" i="1"/>
  <c r="M87" i="1"/>
  <c r="M40" i="1"/>
  <c r="M592" i="1"/>
  <c r="M551" i="1"/>
  <c r="M504" i="1"/>
  <c r="M464" i="1"/>
  <c r="M423" i="1"/>
  <c r="M376" i="1"/>
  <c r="M336" i="1"/>
  <c r="M295" i="1"/>
  <c r="M248" i="1"/>
  <c r="M208" i="1"/>
  <c r="M167" i="1"/>
  <c r="M120" i="1"/>
  <c r="M80" i="1"/>
  <c r="M39" i="1"/>
  <c r="M584" i="1"/>
  <c r="M544" i="1"/>
  <c r="M503" i="1"/>
  <c r="M456" i="1"/>
  <c r="M416" i="1"/>
  <c r="M375" i="1"/>
  <c r="M328" i="1"/>
  <c r="M288" i="1"/>
  <c r="M247" i="1"/>
  <c r="M200" i="1"/>
  <c r="M160" i="1"/>
  <c r="M119" i="1"/>
  <c r="M72" i="1"/>
  <c r="M32" i="1"/>
  <c r="M583" i="1"/>
  <c r="M536" i="1"/>
  <c r="M496" i="1"/>
  <c r="M455" i="1"/>
  <c r="M408" i="1"/>
  <c r="M368" i="1"/>
  <c r="M327" i="1"/>
  <c r="M280" i="1"/>
  <c r="M240" i="1"/>
  <c r="M199" i="1"/>
  <c r="M152" i="1"/>
  <c r="M112" i="1"/>
  <c r="M71" i="1"/>
  <c r="M2" i="1"/>
  <c r="M3" i="1"/>
  <c r="M11" i="1"/>
  <c r="M19" i="1"/>
  <c r="M27" i="1"/>
  <c r="M35" i="1"/>
  <c r="M43" i="1"/>
  <c r="M51" i="1"/>
  <c r="M59" i="1"/>
  <c r="M67" i="1"/>
  <c r="M75" i="1"/>
  <c r="M83" i="1"/>
  <c r="M91" i="1"/>
  <c r="M99" i="1"/>
  <c r="M107" i="1"/>
  <c r="M115" i="1"/>
  <c r="M123" i="1"/>
  <c r="M131" i="1"/>
  <c r="M139" i="1"/>
  <c r="M147" i="1"/>
  <c r="M155" i="1"/>
  <c r="M163" i="1"/>
  <c r="M171" i="1"/>
  <c r="M179" i="1"/>
  <c r="M187" i="1"/>
  <c r="M195" i="1"/>
  <c r="M203" i="1"/>
  <c r="M211" i="1"/>
  <c r="M219" i="1"/>
  <c r="M227" i="1"/>
  <c r="M235" i="1"/>
  <c r="M243" i="1"/>
  <c r="M251" i="1"/>
  <c r="M259" i="1"/>
  <c r="M267" i="1"/>
  <c r="M275" i="1"/>
  <c r="M283" i="1"/>
  <c r="M291" i="1"/>
  <c r="M299" i="1"/>
  <c r="M307" i="1"/>
  <c r="M315" i="1"/>
  <c r="M323" i="1"/>
  <c r="M331" i="1"/>
  <c r="M339" i="1"/>
  <c r="M347" i="1"/>
  <c r="M355" i="1"/>
  <c r="M363" i="1"/>
  <c r="M371" i="1"/>
  <c r="M379" i="1"/>
  <c r="M387" i="1"/>
  <c r="M395" i="1"/>
  <c r="M403" i="1"/>
  <c r="M411" i="1"/>
  <c r="M419" i="1"/>
  <c r="M427" i="1"/>
  <c r="M435" i="1"/>
  <c r="M443" i="1"/>
  <c r="M451" i="1"/>
  <c r="M459" i="1"/>
  <c r="M467" i="1"/>
  <c r="M475" i="1"/>
  <c r="M483" i="1"/>
  <c r="M491" i="1"/>
  <c r="M499" i="1"/>
  <c r="M507" i="1"/>
  <c r="M515" i="1"/>
  <c r="M523" i="1"/>
  <c r="M531" i="1"/>
  <c r="M539" i="1"/>
  <c r="M547" i="1"/>
  <c r="M555" i="1"/>
  <c r="M563" i="1"/>
  <c r="M571" i="1"/>
  <c r="M579" i="1"/>
  <c r="M587" i="1"/>
  <c r="M595" i="1"/>
  <c r="M603" i="1"/>
  <c r="M611" i="1"/>
  <c r="M4" i="1"/>
  <c r="M12" i="1"/>
  <c r="M20" i="1"/>
  <c r="M28" i="1"/>
  <c r="M36" i="1"/>
  <c r="M44" i="1"/>
  <c r="M52" i="1"/>
  <c r="M60" i="1"/>
  <c r="M68" i="1"/>
  <c r="M76" i="1"/>
  <c r="M84" i="1"/>
  <c r="M92" i="1"/>
  <c r="M100" i="1"/>
  <c r="M108" i="1"/>
  <c r="M116" i="1"/>
  <c r="M124" i="1"/>
  <c r="M132" i="1"/>
  <c r="M140" i="1"/>
  <c r="M148" i="1"/>
  <c r="M156" i="1"/>
  <c r="M164" i="1"/>
  <c r="M172" i="1"/>
  <c r="M180" i="1"/>
  <c r="M188" i="1"/>
  <c r="M196" i="1"/>
  <c r="M204" i="1"/>
  <c r="M212" i="1"/>
  <c r="M220" i="1"/>
  <c r="M228" i="1"/>
  <c r="M236" i="1"/>
  <c r="M244" i="1"/>
  <c r="M252" i="1"/>
  <c r="M260" i="1"/>
  <c r="M268" i="1"/>
  <c r="M276" i="1"/>
  <c r="M284" i="1"/>
  <c r="M292" i="1"/>
  <c r="M300" i="1"/>
  <c r="M308" i="1"/>
  <c r="M316" i="1"/>
  <c r="M324" i="1"/>
  <c r="M332" i="1"/>
  <c r="M340" i="1"/>
  <c r="M348" i="1"/>
  <c r="M356" i="1"/>
  <c r="M364" i="1"/>
  <c r="M372" i="1"/>
  <c r="M380" i="1"/>
  <c r="M388" i="1"/>
  <c r="M396" i="1"/>
  <c r="M404" i="1"/>
  <c r="M412" i="1"/>
  <c r="M420" i="1"/>
  <c r="M428" i="1"/>
  <c r="M436" i="1"/>
  <c r="M444" i="1"/>
  <c r="M452" i="1"/>
  <c r="M460" i="1"/>
  <c r="M468" i="1"/>
  <c r="M476" i="1"/>
  <c r="M484" i="1"/>
  <c r="M492" i="1"/>
  <c r="M500" i="1"/>
  <c r="M508" i="1"/>
  <c r="M516" i="1"/>
  <c r="M524" i="1"/>
  <c r="M532" i="1"/>
  <c r="M540" i="1"/>
  <c r="M548" i="1"/>
  <c r="M556" i="1"/>
  <c r="M564" i="1"/>
  <c r="M572" i="1"/>
  <c r="M580" i="1"/>
  <c r="M588" i="1"/>
  <c r="M596" i="1"/>
  <c r="M604" i="1"/>
  <c r="M612" i="1"/>
  <c r="M5" i="1"/>
  <c r="M13" i="1"/>
  <c r="M21" i="1"/>
  <c r="M29" i="1"/>
  <c r="M37" i="1"/>
  <c r="M45" i="1"/>
  <c r="M53" i="1"/>
  <c r="M61" i="1"/>
  <c r="M69" i="1"/>
  <c r="M77" i="1"/>
  <c r="M85" i="1"/>
  <c r="M93" i="1"/>
  <c r="M101" i="1"/>
  <c r="M109" i="1"/>
  <c r="M117" i="1"/>
  <c r="M125" i="1"/>
  <c r="M133" i="1"/>
  <c r="M141" i="1"/>
  <c r="M149" i="1"/>
  <c r="M157" i="1"/>
  <c r="M165" i="1"/>
  <c r="M173" i="1"/>
  <c r="M181" i="1"/>
  <c r="M189" i="1"/>
  <c r="M197" i="1"/>
  <c r="M205" i="1"/>
  <c r="M213" i="1"/>
  <c r="M221" i="1"/>
  <c r="M229" i="1"/>
  <c r="M237" i="1"/>
  <c r="M245" i="1"/>
  <c r="M253" i="1"/>
  <c r="M261" i="1"/>
  <c r="M269" i="1"/>
  <c r="M277" i="1"/>
  <c r="M285" i="1"/>
  <c r="M293" i="1"/>
  <c r="M301" i="1"/>
  <c r="M309" i="1"/>
  <c r="M317" i="1"/>
  <c r="M325" i="1"/>
  <c r="M333" i="1"/>
  <c r="M341" i="1"/>
  <c r="M349" i="1"/>
  <c r="M357" i="1"/>
  <c r="M365" i="1"/>
  <c r="M373" i="1"/>
  <c r="M381" i="1"/>
  <c r="M389" i="1"/>
  <c r="M397" i="1"/>
  <c r="M405" i="1"/>
  <c r="M413" i="1"/>
  <c r="M421" i="1"/>
  <c r="M429" i="1"/>
  <c r="M437" i="1"/>
  <c r="M445" i="1"/>
  <c r="M453" i="1"/>
  <c r="M461" i="1"/>
  <c r="M469" i="1"/>
  <c r="M477" i="1"/>
  <c r="M485" i="1"/>
  <c r="M493" i="1"/>
  <c r="M501" i="1"/>
  <c r="M509" i="1"/>
  <c r="M517" i="1"/>
  <c r="M525" i="1"/>
  <c r="M533" i="1"/>
  <c r="M541" i="1"/>
  <c r="M549" i="1"/>
  <c r="M557" i="1"/>
  <c r="M565" i="1"/>
  <c r="M573" i="1"/>
  <c r="M581" i="1"/>
  <c r="M589" i="1"/>
  <c r="M597" i="1"/>
  <c r="M605" i="1"/>
  <c r="M613" i="1"/>
  <c r="M6" i="1"/>
  <c r="M7" i="1"/>
  <c r="M8" i="1"/>
  <c r="M9" i="1"/>
  <c r="M17" i="1"/>
  <c r="M25" i="1"/>
  <c r="M33" i="1"/>
  <c r="M41" i="1"/>
  <c r="M49" i="1"/>
  <c r="M57" i="1"/>
  <c r="M65" i="1"/>
  <c r="M73" i="1"/>
  <c r="M81" i="1"/>
  <c r="M89" i="1"/>
  <c r="M97" i="1"/>
  <c r="M105" i="1"/>
  <c r="M113" i="1"/>
  <c r="M121" i="1"/>
  <c r="M129" i="1"/>
  <c r="M137" i="1"/>
  <c r="M145" i="1"/>
  <c r="M153" i="1"/>
  <c r="M161" i="1"/>
  <c r="M169" i="1"/>
  <c r="M177" i="1"/>
  <c r="M185" i="1"/>
  <c r="M193" i="1"/>
  <c r="M201" i="1"/>
  <c r="M209" i="1"/>
  <c r="M217" i="1"/>
  <c r="M225" i="1"/>
  <c r="M233" i="1"/>
  <c r="M241" i="1"/>
  <c r="M249" i="1"/>
  <c r="M257" i="1"/>
  <c r="M265" i="1"/>
  <c r="M273" i="1"/>
  <c r="M281" i="1"/>
  <c r="M289" i="1"/>
  <c r="M297" i="1"/>
  <c r="M305" i="1"/>
  <c r="M313" i="1"/>
  <c r="M321" i="1"/>
  <c r="M329" i="1"/>
  <c r="M337" i="1"/>
  <c r="M345" i="1"/>
  <c r="M353" i="1"/>
  <c r="M361" i="1"/>
  <c r="M369" i="1"/>
  <c r="M377" i="1"/>
  <c r="M385" i="1"/>
  <c r="M393" i="1"/>
  <c r="M401" i="1"/>
  <c r="M409" i="1"/>
  <c r="M417" i="1"/>
  <c r="M425" i="1"/>
  <c r="M433" i="1"/>
  <c r="M441" i="1"/>
  <c r="M449" i="1"/>
  <c r="M457" i="1"/>
  <c r="M465" i="1"/>
  <c r="M473" i="1"/>
  <c r="M481" i="1"/>
  <c r="M489" i="1"/>
  <c r="M497" i="1"/>
  <c r="M505" i="1"/>
  <c r="M513" i="1"/>
  <c r="M521" i="1"/>
  <c r="M529" i="1"/>
  <c r="M537" i="1"/>
  <c r="M545" i="1"/>
  <c r="M553" i="1"/>
  <c r="M561" i="1"/>
  <c r="M569" i="1"/>
  <c r="M577" i="1"/>
  <c r="M585" i="1"/>
  <c r="M593" i="1"/>
  <c r="M601" i="1"/>
  <c r="M609" i="1"/>
  <c r="M10" i="1"/>
  <c r="M26" i="1"/>
  <c r="M42" i="1"/>
  <c r="M58" i="1"/>
  <c r="M74" i="1"/>
  <c r="M90" i="1"/>
  <c r="M106" i="1"/>
  <c r="M122" i="1"/>
  <c r="M138" i="1"/>
  <c r="M154" i="1"/>
  <c r="M170" i="1"/>
  <c r="M186" i="1"/>
  <c r="M202" i="1"/>
  <c r="M218" i="1"/>
  <c r="M234" i="1"/>
  <c r="M250" i="1"/>
  <c r="M266" i="1"/>
  <c r="M282" i="1"/>
  <c r="M298" i="1"/>
  <c r="M314" i="1"/>
  <c r="M330" i="1"/>
  <c r="M346" i="1"/>
  <c r="M362" i="1"/>
  <c r="M378" i="1"/>
  <c r="M394" i="1"/>
  <c r="M410" i="1"/>
  <c r="M426" i="1"/>
  <c r="M442" i="1"/>
  <c r="M458" i="1"/>
  <c r="M474" i="1"/>
  <c r="M490" i="1"/>
  <c r="M506" i="1"/>
  <c r="M522" i="1"/>
  <c r="M538" i="1"/>
  <c r="M554" i="1"/>
  <c r="M570" i="1"/>
  <c r="M586" i="1"/>
  <c r="M602" i="1"/>
  <c r="M14" i="1"/>
  <c r="M30" i="1"/>
  <c r="M46" i="1"/>
  <c r="M62" i="1"/>
  <c r="M78" i="1"/>
  <c r="M94" i="1"/>
  <c r="M110" i="1"/>
  <c r="M126" i="1"/>
  <c r="M142" i="1"/>
  <c r="M158" i="1"/>
  <c r="M174" i="1"/>
  <c r="M190" i="1"/>
  <c r="M206" i="1"/>
  <c r="M222" i="1"/>
  <c r="M238" i="1"/>
  <c r="M254" i="1"/>
  <c r="M270" i="1"/>
  <c r="M286" i="1"/>
  <c r="M302" i="1"/>
  <c r="M318" i="1"/>
  <c r="M334" i="1"/>
  <c r="M350" i="1"/>
  <c r="M366" i="1"/>
  <c r="M382" i="1"/>
  <c r="M398" i="1"/>
  <c r="M414" i="1"/>
  <c r="M430" i="1"/>
  <c r="M446" i="1"/>
  <c r="M462" i="1"/>
  <c r="M478" i="1"/>
  <c r="M494" i="1"/>
  <c r="M510" i="1"/>
  <c r="M526" i="1"/>
  <c r="M542" i="1"/>
  <c r="M558" i="1"/>
  <c r="M574" i="1"/>
  <c r="M590" i="1"/>
  <c r="M606" i="1"/>
  <c r="M15" i="1"/>
  <c r="M31" i="1"/>
  <c r="M47" i="1"/>
  <c r="M63" i="1"/>
  <c r="M79" i="1"/>
  <c r="M95" i="1"/>
  <c r="M111" i="1"/>
  <c r="M127" i="1"/>
  <c r="M143" i="1"/>
  <c r="M159" i="1"/>
  <c r="M175" i="1"/>
  <c r="M191" i="1"/>
  <c r="M207" i="1"/>
  <c r="M223" i="1"/>
  <c r="M239" i="1"/>
  <c r="M255" i="1"/>
  <c r="M271" i="1"/>
  <c r="M287" i="1"/>
  <c r="M303" i="1"/>
  <c r="M319" i="1"/>
  <c r="M335" i="1"/>
  <c r="M351" i="1"/>
  <c r="M367" i="1"/>
  <c r="M383" i="1"/>
  <c r="M399" i="1"/>
  <c r="M415" i="1"/>
  <c r="M431" i="1"/>
  <c r="M447" i="1"/>
  <c r="M463" i="1"/>
  <c r="M479" i="1"/>
  <c r="M495" i="1"/>
  <c r="M511" i="1"/>
  <c r="M527" i="1"/>
  <c r="M543" i="1"/>
  <c r="M559" i="1"/>
  <c r="M575" i="1"/>
  <c r="M591" i="1"/>
  <c r="M607" i="1"/>
  <c r="M18" i="1"/>
  <c r="M34" i="1"/>
  <c r="M50" i="1"/>
  <c r="M66" i="1"/>
  <c r="M82" i="1"/>
  <c r="M98" i="1"/>
  <c r="M114" i="1"/>
  <c r="M130" i="1"/>
  <c r="M146" i="1"/>
  <c r="M162" i="1"/>
  <c r="M178" i="1"/>
  <c r="M194" i="1"/>
  <c r="M210" i="1"/>
  <c r="M226" i="1"/>
  <c r="M242" i="1"/>
  <c r="M258" i="1"/>
  <c r="M274" i="1"/>
  <c r="M290" i="1"/>
  <c r="M306" i="1"/>
  <c r="M322" i="1"/>
  <c r="M338" i="1"/>
  <c r="M354" i="1"/>
  <c r="M370" i="1"/>
  <c r="M386" i="1"/>
  <c r="M402" i="1"/>
  <c r="M418" i="1"/>
  <c r="M434" i="1"/>
  <c r="M450" i="1"/>
  <c r="M466" i="1"/>
  <c r="M482" i="1"/>
  <c r="M498" i="1"/>
  <c r="M514" i="1"/>
  <c r="M530" i="1"/>
  <c r="M546" i="1"/>
  <c r="M562" i="1"/>
  <c r="M578" i="1"/>
  <c r="M594" i="1"/>
  <c r="M610" i="1"/>
  <c r="M22" i="1"/>
  <c r="M38" i="1"/>
  <c r="M54" i="1"/>
  <c r="M70" i="1"/>
  <c r="M86" i="1"/>
  <c r="M102" i="1"/>
  <c r="M118" i="1"/>
  <c r="M134" i="1"/>
  <c r="M150" i="1"/>
  <c r="M166" i="1"/>
  <c r="M182" i="1"/>
  <c r="M198" i="1"/>
  <c r="M214" i="1"/>
  <c r="M230" i="1"/>
  <c r="M246" i="1"/>
  <c r="M262" i="1"/>
  <c r="M278" i="1"/>
  <c r="M294" i="1"/>
  <c r="M310" i="1"/>
  <c r="M326" i="1"/>
  <c r="M342" i="1"/>
  <c r="M358" i="1"/>
  <c r="M374" i="1"/>
  <c r="M390" i="1"/>
  <c r="M406" i="1"/>
  <c r="M422" i="1"/>
  <c r="M438" i="1"/>
  <c r="M454" i="1"/>
  <c r="M470" i="1"/>
  <c r="M486" i="1"/>
  <c r="M502" i="1"/>
  <c r="M518" i="1"/>
  <c r="M534" i="1"/>
  <c r="M550" i="1"/>
  <c r="M566" i="1"/>
  <c r="M582" i="1"/>
  <c r="M598" i="1"/>
  <c r="M614" i="1"/>
  <c r="M576" i="1"/>
  <c r="M535" i="1"/>
  <c r="M488" i="1"/>
  <c r="M448" i="1"/>
  <c r="M407" i="1"/>
  <c r="M360" i="1"/>
  <c r="M320" i="1"/>
  <c r="M279" i="1"/>
  <c r="M232" i="1"/>
  <c r="M192" i="1"/>
  <c r="M151" i="1"/>
  <c r="M104" i="1"/>
  <c r="M64" i="1"/>
  <c r="M23" i="1"/>
  <c r="M568" i="1"/>
  <c r="M528" i="1"/>
  <c r="M487" i="1"/>
  <c r="M440" i="1"/>
  <c r="M400" i="1"/>
  <c r="M359" i="1"/>
  <c r="M312" i="1"/>
  <c r="M272" i="1"/>
  <c r="M231" i="1"/>
  <c r="M184" i="1"/>
  <c r="M144" i="1"/>
  <c r="M103" i="1"/>
  <c r="M56" i="1"/>
  <c r="M16" i="1"/>
  <c r="G4" i="2"/>
  <c r="G12" i="2"/>
  <c r="G20" i="2"/>
  <c r="G28" i="2"/>
  <c r="G36" i="2"/>
  <c r="G44" i="2"/>
  <c r="G52" i="2"/>
  <c r="G60" i="2"/>
  <c r="G68" i="2"/>
  <c r="G76" i="2"/>
  <c r="G84" i="2"/>
  <c r="G92" i="2"/>
  <c r="G100" i="2"/>
  <c r="G108" i="2"/>
  <c r="G116" i="2"/>
  <c r="G124" i="2"/>
  <c r="G132" i="2"/>
  <c r="G140" i="2"/>
  <c r="G148" i="2"/>
  <c r="G156" i="2"/>
  <c r="G164" i="2"/>
  <c r="G172" i="2"/>
  <c r="G180" i="2"/>
  <c r="G188" i="2"/>
  <c r="G196" i="2"/>
  <c r="G204" i="2"/>
  <c r="G212" i="2"/>
  <c r="G220" i="2"/>
  <c r="G228" i="2"/>
  <c r="G236" i="2"/>
  <c r="G244" i="2"/>
  <c r="G252" i="2"/>
  <c r="G260" i="2"/>
  <c r="G268" i="2"/>
  <c r="G276" i="2"/>
  <c r="G284" i="2"/>
  <c r="G292" i="2"/>
  <c r="G300" i="2"/>
  <c r="G308" i="2"/>
  <c r="G316" i="2"/>
  <c r="G324" i="2"/>
  <c r="G332" i="2"/>
  <c r="G340" i="2"/>
  <c r="G348" i="2"/>
  <c r="G356" i="2"/>
  <c r="G364" i="2"/>
  <c r="G372" i="2"/>
  <c r="G380" i="2"/>
  <c r="G388" i="2"/>
  <c r="G396" i="2"/>
  <c r="G404" i="2"/>
  <c r="G412" i="2"/>
  <c r="G420" i="2"/>
  <c r="G428" i="2"/>
  <c r="G436" i="2"/>
  <c r="G444" i="2"/>
  <c r="G452" i="2"/>
  <c r="G460" i="2"/>
  <c r="G468" i="2"/>
  <c r="G476" i="2"/>
  <c r="G484" i="2"/>
  <c r="G492" i="2"/>
  <c r="G500" i="2"/>
  <c r="G508" i="2"/>
  <c r="G516" i="2"/>
  <c r="G524" i="2"/>
  <c r="G532" i="2"/>
  <c r="G540" i="2"/>
  <c r="G548" i="2"/>
  <c r="G556" i="2"/>
  <c r="G564" i="2"/>
  <c r="G572" i="2"/>
  <c r="G580" i="2"/>
  <c r="G588" i="2"/>
  <c r="G596" i="2"/>
  <c r="G604" i="2"/>
  <c r="G612" i="2"/>
  <c r="G620" i="2"/>
  <c r="G5" i="2"/>
  <c r="G13" i="2"/>
  <c r="G21" i="2"/>
  <c r="G29" i="2"/>
  <c r="G37" i="2"/>
  <c r="G45" i="2"/>
  <c r="G53" i="2"/>
  <c r="G61" i="2"/>
  <c r="G69" i="2"/>
  <c r="G77" i="2"/>
  <c r="G85" i="2"/>
  <c r="G93" i="2"/>
  <c r="G101" i="2"/>
  <c r="G109" i="2"/>
  <c r="G117" i="2"/>
  <c r="G125" i="2"/>
  <c r="G133" i="2"/>
  <c r="G141" i="2"/>
  <c r="G149" i="2"/>
  <c r="G157" i="2"/>
  <c r="G165" i="2"/>
  <c r="G173" i="2"/>
  <c r="G181" i="2"/>
  <c r="G189" i="2"/>
  <c r="G197" i="2"/>
  <c r="G205" i="2"/>
  <c r="G213" i="2"/>
  <c r="G221" i="2"/>
  <c r="G229" i="2"/>
  <c r="G237" i="2"/>
  <c r="G245" i="2"/>
  <c r="G253" i="2"/>
  <c r="G261" i="2"/>
  <c r="G269" i="2"/>
  <c r="G277" i="2"/>
  <c r="G285" i="2"/>
  <c r="G293" i="2"/>
  <c r="G301" i="2"/>
  <c r="G309" i="2"/>
  <c r="G317" i="2"/>
  <c r="G325" i="2"/>
  <c r="G333" i="2"/>
  <c r="G341" i="2"/>
  <c r="G349" i="2"/>
  <c r="G357" i="2"/>
  <c r="G365" i="2"/>
  <c r="G373" i="2"/>
  <c r="G381" i="2"/>
  <c r="G389" i="2"/>
  <c r="G397" i="2"/>
  <c r="G405" i="2"/>
  <c r="G413" i="2"/>
  <c r="G421" i="2"/>
  <c r="G429" i="2"/>
  <c r="G437" i="2"/>
  <c r="G445" i="2"/>
  <c r="G453" i="2"/>
  <c r="G461" i="2"/>
  <c r="G469" i="2"/>
  <c r="G477" i="2"/>
  <c r="G485" i="2"/>
  <c r="G493" i="2"/>
  <c r="G501" i="2"/>
  <c r="G509" i="2"/>
  <c r="G517" i="2"/>
  <c r="G525" i="2"/>
  <c r="G533" i="2"/>
  <c r="G541" i="2"/>
  <c r="G549" i="2"/>
  <c r="G557" i="2"/>
  <c r="G565" i="2"/>
  <c r="G573" i="2"/>
  <c r="G581" i="2"/>
  <c r="G589" i="2"/>
  <c r="G597" i="2"/>
  <c r="G605" i="2"/>
  <c r="G613" i="2"/>
  <c r="G621" i="2"/>
  <c r="G6" i="2"/>
  <c r="G14" i="2"/>
  <c r="G22" i="2"/>
  <c r="G30" i="2"/>
  <c r="G38" i="2"/>
  <c r="G46" i="2"/>
  <c r="G54" i="2"/>
  <c r="G62" i="2"/>
  <c r="G70" i="2"/>
  <c r="G78" i="2"/>
  <c r="G86" i="2"/>
  <c r="G94" i="2"/>
  <c r="G102" i="2"/>
  <c r="G110" i="2"/>
  <c r="G118" i="2"/>
  <c r="G126" i="2"/>
  <c r="G134" i="2"/>
  <c r="G142" i="2"/>
  <c r="G150" i="2"/>
  <c r="G158" i="2"/>
  <c r="G166" i="2"/>
  <c r="G174" i="2"/>
  <c r="G182" i="2"/>
  <c r="G190" i="2"/>
  <c r="G198" i="2"/>
  <c r="G206" i="2"/>
  <c r="G214" i="2"/>
  <c r="G222" i="2"/>
  <c r="G230" i="2"/>
  <c r="G238" i="2"/>
  <c r="G246" i="2"/>
  <c r="G254" i="2"/>
  <c r="G262" i="2"/>
  <c r="G270" i="2"/>
  <c r="G278" i="2"/>
  <c r="G286" i="2"/>
  <c r="G294" i="2"/>
  <c r="G302" i="2"/>
  <c r="G310" i="2"/>
  <c r="G318" i="2"/>
  <c r="G326" i="2"/>
  <c r="G334" i="2"/>
  <c r="G342" i="2"/>
  <c r="G350" i="2"/>
  <c r="G358" i="2"/>
  <c r="G366" i="2"/>
  <c r="G374" i="2"/>
  <c r="G382" i="2"/>
  <c r="G390" i="2"/>
  <c r="G398" i="2"/>
  <c r="G406" i="2"/>
  <c r="G414" i="2"/>
  <c r="G422" i="2"/>
  <c r="G430" i="2"/>
  <c r="G438" i="2"/>
  <c r="G446" i="2"/>
  <c r="G454" i="2"/>
  <c r="G462" i="2"/>
  <c r="G470" i="2"/>
  <c r="G478" i="2"/>
  <c r="G486" i="2"/>
  <c r="G494" i="2"/>
  <c r="G502" i="2"/>
  <c r="G510" i="2"/>
  <c r="G518" i="2"/>
  <c r="G526" i="2"/>
  <c r="G534" i="2"/>
  <c r="G542" i="2"/>
  <c r="G550" i="2"/>
  <c r="G558" i="2"/>
  <c r="G566" i="2"/>
  <c r="G574" i="2"/>
  <c r="G582" i="2"/>
  <c r="G590" i="2"/>
  <c r="G598" i="2"/>
  <c r="G606" i="2"/>
  <c r="G614" i="2"/>
  <c r="G622" i="2"/>
  <c r="G2" i="2"/>
  <c r="G10" i="2"/>
  <c r="G18" i="2"/>
  <c r="G26" i="2"/>
  <c r="G34" i="2"/>
  <c r="G42" i="2"/>
  <c r="G50" i="2"/>
  <c r="G58" i="2"/>
  <c r="G66" i="2"/>
  <c r="G74" i="2"/>
  <c r="G82" i="2"/>
  <c r="G90" i="2"/>
  <c r="G98" i="2"/>
  <c r="G106" i="2"/>
  <c r="G114" i="2"/>
  <c r="G122" i="2"/>
  <c r="G130" i="2"/>
  <c r="G138" i="2"/>
  <c r="G146" i="2"/>
  <c r="G154" i="2"/>
  <c r="G162" i="2"/>
  <c r="G170" i="2"/>
  <c r="G178" i="2"/>
  <c r="G186" i="2"/>
  <c r="G194" i="2"/>
  <c r="G202" i="2"/>
  <c r="G210" i="2"/>
  <c r="G218" i="2"/>
  <c r="G226" i="2"/>
  <c r="G234" i="2"/>
  <c r="G242" i="2"/>
  <c r="G250" i="2"/>
  <c r="G258" i="2"/>
  <c r="G266" i="2"/>
  <c r="G274" i="2"/>
  <c r="G282" i="2"/>
  <c r="G290" i="2"/>
  <c r="G298" i="2"/>
  <c r="G306" i="2"/>
  <c r="G314" i="2"/>
  <c r="G322" i="2"/>
  <c r="G330" i="2"/>
  <c r="G338" i="2"/>
  <c r="G346" i="2"/>
  <c r="G354" i="2"/>
  <c r="G362" i="2"/>
  <c r="G370" i="2"/>
  <c r="G378" i="2"/>
  <c r="G386" i="2"/>
  <c r="G394" i="2"/>
  <c r="G402" i="2"/>
  <c r="G410" i="2"/>
  <c r="G418" i="2"/>
  <c r="G426" i="2"/>
  <c r="G434" i="2"/>
  <c r="G442" i="2"/>
  <c r="G450" i="2"/>
  <c r="G458" i="2"/>
  <c r="G466" i="2"/>
  <c r="G474" i="2"/>
  <c r="G482" i="2"/>
  <c r="G490" i="2"/>
  <c r="G498" i="2"/>
  <c r="G506" i="2"/>
  <c r="G514" i="2"/>
  <c r="G522" i="2"/>
  <c r="G530" i="2"/>
  <c r="G538" i="2"/>
  <c r="G546" i="2"/>
  <c r="G554" i="2"/>
  <c r="G562" i="2"/>
  <c r="G570" i="2"/>
  <c r="G578" i="2"/>
  <c r="G586" i="2"/>
  <c r="G594" i="2"/>
  <c r="G602" i="2"/>
  <c r="G610" i="2"/>
  <c r="G618" i="2"/>
</calcChain>
</file>

<file path=xl/sharedStrings.xml><?xml version="1.0" encoding="utf-8"?>
<sst xmlns="http://schemas.openxmlformats.org/spreadsheetml/2006/main" count="2496" uniqueCount="1274">
  <si>
    <t>08-895-8116</t>
  </si>
  <si>
    <t>Washington State Board of Tax Appeals</t>
  </si>
  <si>
    <t>08-992-9699</t>
  </si>
  <si>
    <t>Grant County Port District 10</t>
  </si>
  <si>
    <t>09-227-8894</t>
  </si>
  <si>
    <t>Renton (City of)</t>
  </si>
  <si>
    <t>09-288-5516</t>
  </si>
  <si>
    <t>Mukilteo School District No.006</t>
  </si>
  <si>
    <t>09-368-0502</t>
  </si>
  <si>
    <t>Mead School District No. 354</t>
  </si>
  <si>
    <t>09-572-2815</t>
  </si>
  <si>
    <t>Northeast Tri County Health District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</si>
  <si>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</si>
  <si>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</si>
  <si>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</si>
  <si>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</si>
  <si>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</si>
  <si>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</si>
  <si>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</si>
  <si>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</si>
  <si>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</si>
  <si>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</si>
  <si>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</si>
  <si>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</si>
  <si>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</si>
  <si>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</si>
  <si>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</si>
  <si>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</si>
  <si>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</si>
  <si>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</si>
  <si>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</si>
  <si>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</si>
  <si>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</si>
  <si>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</si>
  <si>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</si>
  <si>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</si>
  <si>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10-530-8519</t>
  </si>
  <si>
    <t>Fife (City of)</t>
  </si>
  <si>
    <t>07-573-9235</t>
  </si>
  <si>
    <t>Clallam County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</si>
  <si>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</si>
  <si>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</si>
  <si>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</si>
  <si>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</si>
  <si>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</si>
  <si>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</si>
  <si>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13-720-1070</t>
  </si>
  <si>
    <t>Pierce County Housing Authority</t>
  </si>
  <si>
    <t>14-003-5481</t>
  </si>
  <si>
    <t>Yakima County Fire Protection District 12</t>
  </si>
  <si>
    <t>14-076-7349</t>
  </si>
  <si>
    <t>Lynwood Public Facilities District</t>
  </si>
  <si>
    <t>14-394-6643</t>
  </si>
  <si>
    <t>King County Fire Protection District #20</t>
  </si>
  <si>
    <t>14-834-4047</t>
  </si>
  <si>
    <t>City of Port Angeles (WA)</t>
  </si>
  <si>
    <t>15-128-9464</t>
  </si>
  <si>
    <t xml:space="preserve">North Country Emergency Medical Services District </t>
  </si>
  <si>
    <t>15-211-3528</t>
  </si>
  <si>
    <t xml:space="preserve">Yakima County Mosquito Control District #1 </t>
  </si>
  <si>
    <t>15-225-2623</t>
  </si>
  <si>
    <t>Bucoda (Town of)</t>
  </si>
  <si>
    <t>92-702-9264</t>
  </si>
  <si>
    <t>Washington State Workforce Training and Education Coordinating Board</t>
  </si>
  <si>
    <t>DD-000-1731</t>
  </si>
  <si>
    <t>Washington State Wine Commission</t>
  </si>
  <si>
    <t>04-940-0414</t>
  </si>
  <si>
    <t>Thurston Regional Planning Council</t>
  </si>
  <si>
    <t>18-085-4556</t>
  </si>
  <si>
    <t>Educational Service District #123</t>
  </si>
  <si>
    <t>DD-000-3053</t>
  </si>
  <si>
    <t>Washington State School Directors' Association</t>
  </si>
  <si>
    <t>80-569-5611</t>
  </si>
  <si>
    <t>Oak Harbor School District No 201</t>
  </si>
  <si>
    <t>07-005-2444</t>
  </si>
  <si>
    <t>Lincoln County, Washington</t>
  </si>
  <si>
    <t>07-185-0887</t>
  </si>
  <si>
    <t>Pierce County [WA]</t>
  </si>
  <si>
    <t>07-574-6545</t>
  </si>
  <si>
    <t>City of Wenatchee</t>
  </si>
  <si>
    <t>09-227-5858</t>
  </si>
  <si>
    <t>City of Prosser [WA]</t>
  </si>
  <si>
    <t>06-958-6980</t>
  </si>
  <si>
    <t xml:space="preserve">Tenino School District </t>
  </si>
  <si>
    <t>09-571-9829</t>
  </si>
  <si>
    <t>Milton, City of</t>
  </si>
  <si>
    <t>19-740-4098</t>
  </si>
  <si>
    <t>Yakima Valley Conference of Governments</t>
  </si>
  <si>
    <t>80-888-3854</t>
  </si>
  <si>
    <t>Washington State Patrol</t>
  </si>
  <si>
    <t>DD-000-4867</t>
  </si>
  <si>
    <t>Tukwila Pool Metroplitan District</t>
  </si>
  <si>
    <t>DD-000-5302</t>
  </si>
  <si>
    <t>Grays Harbor (County of)</t>
  </si>
  <si>
    <t>06-294-5057</t>
  </si>
  <si>
    <t>Des Moines Pool Metropolitan Park District</t>
  </si>
  <si>
    <t>18-759-3806</t>
  </si>
  <si>
    <t>Grays Harbor County Fire Protection District No 5</t>
  </si>
  <si>
    <t>79-480-5390</t>
  </si>
  <si>
    <t>King County Water District 119</t>
  </si>
  <si>
    <t>03-147-4720</t>
  </si>
  <si>
    <t>Yakima Valley Office of Emergency Management</t>
  </si>
  <si>
    <t>08-197-6292</t>
  </si>
  <si>
    <t>Cowlitz County</t>
  </si>
  <si>
    <t>13-416-1517</t>
  </si>
  <si>
    <t>Franklin County Emergency Management</t>
  </si>
  <si>
    <t>94-352-4868</t>
  </si>
  <si>
    <t>Birch Bay Water &amp; Sewer District</t>
  </si>
  <si>
    <t>02-521-7126</t>
  </si>
  <si>
    <t>City of Burlington (WA)</t>
  </si>
  <si>
    <t>07-924-5767</t>
  </si>
  <si>
    <t>Metropolitan Park District of Tacoma</t>
  </si>
  <si>
    <t>18-049-6846</t>
  </si>
  <si>
    <t xml:space="preserve">Public Utility District No. 1 of Stevens County </t>
  </si>
  <si>
    <t>06-526-1919</t>
  </si>
  <si>
    <t>Southwest Clean Air Agency</t>
  </si>
  <si>
    <t>02-947-6560</t>
  </si>
  <si>
    <t>Lake Stevens Fire</t>
  </si>
  <si>
    <t>36-322-6007</t>
  </si>
  <si>
    <t>Cowlitz County Fire District 1</t>
  </si>
  <si>
    <t>14-863-4640</t>
  </si>
  <si>
    <t>Vader (City of)</t>
  </si>
  <si>
    <t>13-159-2961</t>
  </si>
  <si>
    <t>Grays Harbor Fire Protection District 16</t>
  </si>
  <si>
    <t>01-127-0246</t>
  </si>
  <si>
    <t>North Franklin School District #51</t>
  </si>
  <si>
    <t>06-335-8568</t>
  </si>
  <si>
    <t xml:space="preserve">Southwest Suburban Sewer District </t>
  </si>
  <si>
    <t>10-462-4395</t>
  </si>
  <si>
    <t>King County Fire Protection District 39</t>
  </si>
  <si>
    <t>10-106-4207</t>
  </si>
  <si>
    <t>City of Sammamish</t>
  </si>
  <si>
    <t>08-524-8375</t>
  </si>
  <si>
    <t>Yelm School District No 2</t>
  </si>
  <si>
    <t>DD-000-2875</t>
  </si>
  <si>
    <t>State of Washington Statute Law Committee</t>
  </si>
  <si>
    <t>DD-000-3000</t>
  </si>
  <si>
    <t>Washington State Commission on Asian Pacific American Affairs</t>
  </si>
  <si>
    <t>DD-000-3033</t>
  </si>
  <si>
    <t>North Beach Water District</t>
  </si>
  <si>
    <t>DD-000-3049</t>
  </si>
  <si>
    <t>Franklin County Prosecuting Attorney</t>
  </si>
  <si>
    <t>86-936-5130</t>
  </si>
  <si>
    <t xml:space="preserve">City of Toppenish </t>
  </si>
  <si>
    <t>DD-000-3073</t>
  </si>
  <si>
    <t>North East King County Regional Public Safety Comm</t>
  </si>
  <si>
    <t>DD-000-3105</t>
  </si>
  <si>
    <t>Pierce County Noxious Weed Control Board</t>
  </si>
  <si>
    <t>96-187-5150</t>
  </si>
  <si>
    <t>Key Peninsula Metropolitan Park District</t>
  </si>
  <si>
    <t>DD-000-3291</t>
  </si>
  <si>
    <t>Thurston 9-1-1 Communications</t>
  </si>
  <si>
    <t>07-868-9638</t>
  </si>
  <si>
    <t>Washington State Consolidated Technology Services</t>
  </si>
  <si>
    <t>79-255-9999</t>
  </si>
  <si>
    <t>Shoreline Fire Department</t>
  </si>
  <si>
    <t>DD-000-3606</t>
  </si>
  <si>
    <t>Benton County Fire District #6</t>
  </si>
  <si>
    <t>DD-000-3891</t>
  </si>
  <si>
    <t>Washington State Office of Legislative Support Services</t>
  </si>
  <si>
    <t>02-370-6157</t>
  </si>
  <si>
    <t>Washington State Board of Pilotage Commissioners</t>
  </si>
  <si>
    <t>DD-000-4585</t>
  </si>
  <si>
    <t>Washington State Charter School Commission</t>
  </si>
  <si>
    <t>DD-000-1704</t>
  </si>
  <si>
    <t>Joint Legislative Systems Committee [WA]</t>
  </si>
  <si>
    <t>WS-WAS-1114</t>
  </si>
  <si>
    <t>State of Washington Agencies</t>
  </si>
  <si>
    <t>04-018-7924</t>
  </si>
  <si>
    <t>Port of Walla Walla</t>
  </si>
  <si>
    <t>06-334-3438</t>
  </si>
  <si>
    <t>Soos Creek Water and Sewer District</t>
  </si>
  <si>
    <t>07-925-3233</t>
  </si>
  <si>
    <t>Olympic View Water and Sewer District</t>
  </si>
  <si>
    <t>11-517-1589</t>
  </si>
  <si>
    <t xml:space="preserve">Educational Service District 105 </t>
  </si>
  <si>
    <t>60-583-9117</t>
  </si>
  <si>
    <t>Washington Association of Sheriff's &amp; Police Chiefs</t>
  </si>
  <si>
    <t>83-631-6331</t>
  </si>
  <si>
    <t>Public Utility District No. 1 of Snohomish County</t>
  </si>
  <si>
    <t>07-039-5397</t>
  </si>
  <si>
    <t>Washington State Fruit Commission</t>
  </si>
  <si>
    <t>DD-000-1713</t>
  </si>
  <si>
    <t>Washington State Barley Commission</t>
  </si>
  <si>
    <t>08-896-2654</t>
  </si>
  <si>
    <t>State of Washington Office of Administrative Hearings</t>
  </si>
  <si>
    <t>DD-000-1718</t>
  </si>
  <si>
    <t>Washington Pulse Crops Commission</t>
  </si>
  <si>
    <t>DD-000-1720</t>
  </si>
  <si>
    <t>Washington State Tree Fruit Research Commission</t>
  </si>
  <si>
    <t>02-029-8092</t>
  </si>
  <si>
    <t>Washington State Potato Commission</t>
  </si>
  <si>
    <t>07-185-5191</t>
  </si>
  <si>
    <t>Kitsap County [WA]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</si>
  <si>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</si>
  <si>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</si>
  <si>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</si>
  <si>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</si>
  <si>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</si>
  <si>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</si>
  <si>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</si>
  <si>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</si>
  <si>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07-574-7667</t>
  </si>
  <si>
    <t>King County (Washington)</t>
  </si>
  <si>
    <t>07-664-1927</t>
  </si>
  <si>
    <t>Steilacoom (Town of)</t>
  </si>
  <si>
    <t>07-665-8673</t>
  </si>
  <si>
    <t>Marysville (City of) Washington</t>
  </si>
  <si>
    <t>07-688-3789</t>
  </si>
  <si>
    <t>Prosser Fire District #3</t>
  </si>
  <si>
    <t>07-820-7065</t>
  </si>
  <si>
    <t>Lake Meridian Water District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</si>
  <si>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</si>
  <si>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</si>
  <si>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</si>
  <si>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</si>
  <si>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</si>
  <si>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</si>
  <si>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</si>
  <si>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</si>
  <si>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</si>
  <si>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</si>
  <si>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</si>
  <si>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</si>
  <si>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</si>
  <si>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</si>
  <si>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</si>
  <si>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</si>
  <si>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</si>
  <si>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(WA)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</si>
  <si>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</si>
  <si>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</si>
  <si>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</si>
  <si>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</si>
  <si>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</si>
  <si>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</si>
  <si>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</si>
  <si>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</si>
  <si>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</si>
  <si>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 (WA)</t>
  </si>
  <si>
    <t>08-251-1080</t>
  </si>
  <si>
    <t>Kitsap County Fire Protection District No. 18</t>
  </si>
  <si>
    <t>08-251-1296</t>
  </si>
  <si>
    <t>North Whatcom Fire &amp; Rescue</t>
  </si>
  <si>
    <t>93-793-9361</t>
  </si>
  <si>
    <t>Grays Harbor Communications Center</t>
  </si>
  <si>
    <t>08-441-4127</t>
  </si>
  <si>
    <t>Mukilteo Water and Wastewater District</t>
  </si>
  <si>
    <t>08-519-6053</t>
  </si>
  <si>
    <t>Bethel School District #403</t>
  </si>
  <si>
    <t>08-683-1146</t>
  </si>
  <si>
    <t>Snohomish Health District</t>
  </si>
  <si>
    <t>08-758-9842</t>
  </si>
  <si>
    <t>City of Port Townsend</t>
  </si>
  <si>
    <t>02-112-6805</t>
  </si>
  <si>
    <t>Washington State Legislature/Office of the State Actuary [WA]</t>
  </si>
  <si>
    <t>16-787-3343</t>
  </si>
  <si>
    <t>Washington State County Road Administration Board</t>
  </si>
  <si>
    <t>04-018-0036</t>
  </si>
  <si>
    <t>Washington State Dairy Products Commission</t>
  </si>
  <si>
    <t>DD-000-1697</t>
  </si>
  <si>
    <t>Washington State Department of Early Learning</t>
  </si>
  <si>
    <t>03-342-3596</t>
  </si>
  <si>
    <t>Washington Economic Development Finance Authority</t>
  </si>
  <si>
    <t>12-141-3590</t>
  </si>
  <si>
    <t>Washington State Gambling Commission</t>
  </si>
  <si>
    <t>80-888-3375</t>
  </si>
  <si>
    <t>Washington State Department of Licensing</t>
  </si>
  <si>
    <t>DD-000-1701</t>
  </si>
  <si>
    <t>Washington State Department of Personnel</t>
  </si>
  <si>
    <t>04-302-2045</t>
  </si>
  <si>
    <t>Seattle Community Colleges</t>
  </si>
  <si>
    <t>80-888-2971</t>
  </si>
  <si>
    <t>Washington State Office of Financial Management</t>
  </si>
  <si>
    <t>02-949-9212</t>
  </si>
  <si>
    <t>Washington State Caseload Forecast Council</t>
  </si>
  <si>
    <t>05-954-1751</t>
  </si>
  <si>
    <t>Washington State Growth Management Hearings Board [WA]</t>
  </si>
  <si>
    <t>DD-000-1707</t>
  </si>
  <si>
    <t>Washington State Joint Transportation Committee [WA]</t>
  </si>
  <si>
    <t>DD-000-1708</t>
  </si>
  <si>
    <t>Washington State Recreation and Conservation Office</t>
  </si>
  <si>
    <t>DD-000-1712</t>
  </si>
  <si>
    <t>Washington State Environmental and Land Use Hearings Office [WA]</t>
  </si>
  <si>
    <t>DD-000-1714</t>
  </si>
  <si>
    <t>Washington State Apple Commission</t>
  </si>
  <si>
    <t>01-952-5001</t>
  </si>
  <si>
    <t>Edmonds Community College</t>
  </si>
  <si>
    <t>94-899-1708</t>
  </si>
  <si>
    <t>Washington Student Achievement Council</t>
  </si>
  <si>
    <t>DD-000-1719</t>
  </si>
  <si>
    <t>Washington State Sentencing Guidelines Commission</t>
  </si>
  <si>
    <t>80-859-8478</t>
  </si>
  <si>
    <t>Washington State Treasurer [WA]</t>
  </si>
  <si>
    <t>62-448-6960</t>
  </si>
  <si>
    <t>Washington State Transportation Improvement Board</t>
  </si>
  <si>
    <t>DD-000-1725</t>
  </si>
  <si>
    <t>Washington State Department of Printing</t>
  </si>
  <si>
    <t>DD-000-1727</t>
  </si>
  <si>
    <t>Washington State Legislative Evaluation and Accountability Program</t>
  </si>
  <si>
    <t>DD-000-1728</t>
  </si>
  <si>
    <t>Washington State Indeterminate Sentence Review Board [WA]</t>
  </si>
  <si>
    <t>08-840-0937</t>
  </si>
  <si>
    <t>State of Washington Pollution Liability Insurance Agency</t>
  </si>
  <si>
    <t>08-871-2265</t>
  </si>
  <si>
    <t>Washington State Human Rights Commission [WA]</t>
  </si>
  <si>
    <t>09-016-1550</t>
  </si>
  <si>
    <t>Washington State Governor's Office of Indian Affairs [WA]</t>
  </si>
  <si>
    <t>DD-000-1735</t>
  </si>
  <si>
    <t>Washington State Joint Legislative Audit and Review Committee [WA]</t>
  </si>
  <si>
    <t>09-368-3779</t>
  </si>
  <si>
    <t>Educational Service District 113</t>
  </si>
  <si>
    <t>08-625-2111</t>
  </si>
  <si>
    <t>City of Buckley</t>
  </si>
  <si>
    <t>03-287-2868</t>
  </si>
  <si>
    <t>Woodinville, City of</t>
  </si>
  <si>
    <t>DD-000-2770</t>
  </si>
  <si>
    <t>Arlington School District #16</t>
  </si>
  <si>
    <t>05-261-2066</t>
  </si>
  <si>
    <t>Snohomish County Fire Protection District #1</t>
  </si>
  <si>
    <t>05-292-0410</t>
  </si>
  <si>
    <t>Snohomish County Fire Protection District No. 26</t>
  </si>
  <si>
    <t>07-926-3042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</si>
  <si>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</si>
  <si>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</si>
  <si>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</si>
  <si>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</si>
  <si>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</si>
  <si>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</si>
  <si>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[WA]</t>
  </si>
  <si>
    <t>05-533-3629</t>
  </si>
  <si>
    <t>Walla Walla County Fire Protection District #3</t>
  </si>
  <si>
    <t>05-548-5379</t>
  </si>
  <si>
    <t>Port of Bellingham</t>
  </si>
  <si>
    <t>05-569-7239</t>
  </si>
  <si>
    <t>Bremerton School District #100</t>
  </si>
  <si>
    <t>05-630-7697</t>
  </si>
  <si>
    <t>Mercer Island (City of) Washington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</si>
  <si>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</si>
  <si>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</si>
  <si>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</si>
  <si>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</si>
  <si>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</si>
  <si>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</si>
  <si>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</si>
  <si>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</si>
  <si>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</si>
  <si>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</si>
  <si>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06-335-4146</t>
  </si>
  <si>
    <t>Lakehaven Utility District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</si>
  <si>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</si>
  <si>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</si>
  <si>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</si>
  <si>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</si>
  <si>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</si>
  <si>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&amp; Wastewater District</t>
  </si>
  <si>
    <t>06-876-1873</t>
  </si>
  <si>
    <t>Battle Ground School District No. 119</t>
  </si>
  <si>
    <t>06-958-0751</t>
  </si>
  <si>
    <t>Mason County (WA)</t>
  </si>
  <si>
    <t>07-005-8144</t>
  </si>
  <si>
    <t>City of Sumner (WA)</t>
  </si>
  <si>
    <t>07-040-3969</t>
  </si>
  <si>
    <t>Franklin County [WA]</t>
  </si>
  <si>
    <t>07-096-5702</t>
  </si>
  <si>
    <t>Wenatchee School District #246</t>
  </si>
  <si>
    <t>07-096-6528</t>
  </si>
  <si>
    <t>North City Water District</t>
  </si>
  <si>
    <t>07-183-7728</t>
  </si>
  <si>
    <t>Thurston (County of) (WA)</t>
  </si>
  <si>
    <t>07-183-8924</t>
  </si>
  <si>
    <t>Issaquah School District No. 411</t>
  </si>
  <si>
    <t>07-183-9492</t>
  </si>
  <si>
    <t>Skagit County</t>
  </si>
  <si>
    <t>07-184-0219</t>
  </si>
  <si>
    <t>Adams County, Washington</t>
  </si>
  <si>
    <t>07-184-1498</t>
  </si>
  <si>
    <t>Aberdeen (City of) Washington</t>
  </si>
  <si>
    <t>07-184-2611</t>
  </si>
  <si>
    <t>Bellevue (City of) (WA)</t>
  </si>
  <si>
    <t>07-184-6646</t>
  </si>
  <si>
    <t>Puyallup School District No. 003</t>
  </si>
  <si>
    <t>80-897-2970</t>
  </si>
  <si>
    <t>Washington State Governor's Office (Executive Office of the State of Washington)</t>
  </si>
  <si>
    <t>DD-000-1658</t>
  </si>
  <si>
    <t>Washington Health Care Facilities Authority</t>
  </si>
  <si>
    <t>DD-000-1660</t>
  </si>
  <si>
    <t>Washington State Home Care Quality Authority [WA]</t>
  </si>
  <si>
    <t>08-899-3857</t>
  </si>
  <si>
    <t>Washington Horse Racing Commission</t>
  </si>
  <si>
    <t>80-878-1835</t>
  </si>
  <si>
    <t>Washington State Housing Finance Commission</t>
  </si>
  <si>
    <t>93-242-0482</t>
  </si>
  <si>
    <t>Washington State Board of Industrial Insurance Appeals [WA]</t>
  </si>
  <si>
    <t>80-859-8577</t>
  </si>
  <si>
    <t>Washington State Office of the Insurance Commissioner [WA]</t>
  </si>
  <si>
    <t>DD-000-1665</t>
  </si>
  <si>
    <t>Washington State Commission on Judicial Conduct</t>
  </si>
  <si>
    <t>03-127-8644</t>
  </si>
  <si>
    <t>Washington State Office of Civil Legal Aid [WA]</t>
  </si>
  <si>
    <t>08-838-9015</t>
  </si>
  <si>
    <t>Washington State Office of the Lieutenant Governor [WA]</t>
  </si>
  <si>
    <t>DD-000-1670</t>
  </si>
  <si>
    <t>Washington State of Washington Marine Employees' Commission</t>
  </si>
  <si>
    <t>08-876-8358</t>
  </si>
  <si>
    <t>Washington State Office of Minority &amp; Women's Business Enterprises</t>
  </si>
  <si>
    <t>07-839-6486</t>
  </si>
  <si>
    <t>Washington State Office of Public Defense</t>
  </si>
  <si>
    <t>79-019-8402</t>
  </si>
  <si>
    <t>Washington State Public Disclosure Commission [WA]</t>
  </si>
  <si>
    <t>80-888-2310</t>
  </si>
  <si>
    <t>Washington State Department of Corrections</t>
  </si>
  <si>
    <t>80-888-2237</t>
  </si>
  <si>
    <t>Washington State Department of Agriculture</t>
  </si>
  <si>
    <t>80-910-0019</t>
  </si>
  <si>
    <t>Washington State Attorney General's Office</t>
  </si>
  <si>
    <t>80-888-2914</t>
  </si>
  <si>
    <t>Washington Employment Security Department</t>
  </si>
  <si>
    <t>61-832-2226</t>
  </si>
  <si>
    <t>Office of the State Auditor</t>
  </si>
  <si>
    <t>80-888-3664</t>
  </si>
  <si>
    <t>Washington State Department of Services for the Blind [WA]</t>
  </si>
  <si>
    <t>DD-000-1683</t>
  </si>
  <si>
    <t>Washington State School for the Blind</t>
  </si>
  <si>
    <t>DD-000-1686</t>
  </si>
  <si>
    <t>Washington State Administrative Office of the Courts, The [WA]</t>
  </si>
  <si>
    <t>08-868-1676</t>
  </si>
  <si>
    <t>Washington State Criminal Justice Training Commission</t>
  </si>
  <si>
    <t>10-333-7692</t>
  </si>
  <si>
    <t>Washington State Department of Financial Institutions</t>
  </si>
  <si>
    <t>DD-000-1689</t>
  </si>
  <si>
    <t>Washington State Commission on African American Affairs</t>
  </si>
  <si>
    <t>60-273-3615</t>
  </si>
  <si>
    <t>Washington State, Dept. of Archaeology &amp; Historic Preservation</t>
  </si>
  <si>
    <t>08-845-4587</t>
  </si>
  <si>
    <t>Washington State Arts Commission</t>
  </si>
  <si>
    <t>08-865-6033</t>
  </si>
  <si>
    <t>Washington State Board of Accountancy</t>
  </si>
  <si>
    <t>02-260-1777</t>
  </si>
  <si>
    <t>Whatcom County Rural Library District</t>
  </si>
  <si>
    <t>02-283-6571</t>
  </si>
  <si>
    <t>Northport School District #211</t>
  </si>
  <si>
    <t>02-326-8964</t>
  </si>
  <si>
    <t>Poulsbo (City of)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</si>
  <si>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</si>
  <si>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</si>
  <si>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</si>
  <si>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</si>
  <si>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</si>
  <si>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</si>
  <si>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</si>
  <si>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>Skagit Council of Governments</t>
  </si>
  <si>
    <t>02-476-4870</t>
  </si>
  <si>
    <t>Eatonville (Town of)</t>
  </si>
  <si>
    <t>02-564-4105</t>
  </si>
  <si>
    <t>Stevenson (City of)</t>
  </si>
  <si>
    <t>02-571-1099</t>
  </si>
  <si>
    <t>Bridgeport, City of [WA]</t>
  </si>
  <si>
    <t>02-577-2070</t>
  </si>
  <si>
    <t>Snohomish, City of [WA]</t>
  </si>
  <si>
    <t>03-025-8615</t>
  </si>
  <si>
    <t>City of Republic, WA</t>
  </si>
  <si>
    <t>03-294-2575</t>
  </si>
  <si>
    <t>Auburn (City of) (WA)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</si>
  <si>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</si>
  <si>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</si>
  <si>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</si>
  <si>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</si>
  <si>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</si>
  <si>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</si>
  <si>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03-799-9885</t>
  </si>
  <si>
    <t>Lynnwood (City of)</t>
  </si>
  <si>
    <t>03-851-7355</t>
  </si>
  <si>
    <t>Tumwater (City of) [WA]</t>
  </si>
  <si>
    <t>03-926-9899</t>
  </si>
  <si>
    <t>City of Monroe [WA]</t>
  </si>
  <si>
    <t>03-927-3495</t>
  </si>
  <si>
    <t>Blaine (City of) [WA]</t>
  </si>
  <si>
    <t>04-017-2645</t>
  </si>
  <si>
    <t>Vashon Island School District No 402</t>
  </si>
  <si>
    <t>04-049-3108</t>
  </si>
  <si>
    <t xml:space="preserve">North Olympic Library System </t>
  </si>
  <si>
    <t>04-133-4368</t>
  </si>
  <si>
    <t>Snohomish County Public Utility District No. 1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</si>
  <si>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</si>
  <si>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</si>
  <si>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</si>
  <si>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</si>
  <si>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</si>
  <si>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</si>
  <si>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04-660-5341</t>
  </si>
  <si>
    <t>West Sound Utility District</t>
  </si>
  <si>
    <t>04-980-0600</t>
  </si>
  <si>
    <t>Vancouver (Port of)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</si>
  <si>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</si>
  <si>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</si>
  <si>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</si>
  <si>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</si>
  <si>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</si>
  <si>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</si>
  <si>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03-804-0218</t>
  </si>
  <si>
    <t>Lower Columbia College</t>
  </si>
  <si>
    <t>11-984-4892</t>
  </si>
  <si>
    <t>Peninsula College</t>
  </si>
  <si>
    <t>11-684-8412</t>
  </si>
  <si>
    <t>Lake Washington Institute of Technology</t>
  </si>
  <si>
    <t>04-460-5715</t>
  </si>
  <si>
    <t>Highline Community College</t>
  </si>
  <si>
    <t>DD-000-1626</t>
  </si>
  <si>
    <t>Shoreline Community College District #7</t>
  </si>
  <si>
    <t>07-184-6877</t>
  </si>
  <si>
    <t>Walla Walla Community College</t>
  </si>
  <si>
    <t>07-183-8635</t>
  </si>
  <si>
    <t>Wenatchee Valley College</t>
  </si>
  <si>
    <t>07-925-6038</t>
  </si>
  <si>
    <t>Yakima Valley College</t>
  </si>
  <si>
    <t>78-243-2785</t>
  </si>
  <si>
    <t>Renton Technical College</t>
  </si>
  <si>
    <t>DD-000-1634</t>
  </si>
  <si>
    <t>Whatcom Community College</t>
  </si>
  <si>
    <t>17-891-9429</t>
  </si>
  <si>
    <t>Washington State Office of the Washington Secretary of State (SOS)</t>
  </si>
  <si>
    <t>80-888-2138</t>
  </si>
  <si>
    <t>Washington State Senate</t>
  </si>
  <si>
    <t>08-896-7570</t>
  </si>
  <si>
    <t>Washington State Utilities and Transportation Commission</t>
  </si>
  <si>
    <t>80-888-2898</t>
  </si>
  <si>
    <t>Washington State Office of Superintendent of Public Instruction[WA]</t>
  </si>
  <si>
    <t>07-610-1463</t>
  </si>
  <si>
    <t>Washington State Department of Veterans Affairs</t>
  </si>
  <si>
    <t>78-550-6114</t>
  </si>
  <si>
    <t>Washington State Public Employment Relations Commission [WA]</t>
  </si>
  <si>
    <t>80-888-3649</t>
  </si>
  <si>
    <t>Washington State Department of Retirement Systems</t>
  </si>
  <si>
    <t>08-952-1061</t>
  </si>
  <si>
    <t>Washington Citizens' Commission on Salaries for Elected Officials</t>
  </si>
  <si>
    <t>08-874-6438</t>
  </si>
  <si>
    <t>Washington State Traffic Safety Commission</t>
  </si>
  <si>
    <t>08-901-1840</t>
  </si>
  <si>
    <t>Board for Volunteer Firefighters and Reserve Officers</t>
  </si>
  <si>
    <t>18-682-2524</t>
  </si>
  <si>
    <t>Washington State Grain Commission</t>
  </si>
  <si>
    <t>80-888-3383</t>
  </si>
  <si>
    <t>Washington State Military Department</t>
  </si>
  <si>
    <t>80-888-3482</t>
  </si>
  <si>
    <t>Washington State Parks and Recreation Commission</t>
  </si>
  <si>
    <t>DD-000-1648</t>
  </si>
  <si>
    <t>80-888-3235</t>
  </si>
  <si>
    <t>State of Washington Department of Labor &amp; Industries</t>
  </si>
  <si>
    <t>96-583-1043</t>
  </si>
  <si>
    <t>Washington's Lottery</t>
  </si>
  <si>
    <t>80-888-3474</t>
  </si>
  <si>
    <t>Washington State Department of Natural Resources</t>
  </si>
  <si>
    <t>62-438-2644</t>
  </si>
  <si>
    <t>Washington State Historical Society</t>
  </si>
  <si>
    <t>DD-000-1653</t>
  </si>
  <si>
    <t>Washington State Dept. of Information Service</t>
  </si>
  <si>
    <t>08-007-2464</t>
  </si>
  <si>
    <t>Washington State Health Care Authority</t>
  </si>
  <si>
    <t>80-888-2153</t>
  </si>
  <si>
    <t>State of WA House of Representative [WA]</t>
  </si>
  <si>
    <t>DD-000-1656</t>
  </si>
  <si>
    <t>Washington State Investment Board</t>
  </si>
  <si>
    <t>14-161-4912</t>
  </si>
  <si>
    <t>Mason County Public Utility District No. 1</t>
  </si>
  <si>
    <t>DD-001-1451</t>
  </si>
  <si>
    <t>Washington State Leadership Board</t>
  </si>
  <si>
    <t>08-135-9906</t>
  </si>
  <si>
    <t>Cowlitz 911</t>
  </si>
  <si>
    <t>12-072-1225</t>
  </si>
  <si>
    <t>Port of Woodland</t>
  </si>
  <si>
    <t>DD-001-1462</t>
  </si>
  <si>
    <t>Office of State Legislative Labor Relations</t>
  </si>
  <si>
    <t>DD-001-1475</t>
  </si>
  <si>
    <t>Methow Valley Irrigation District</t>
  </si>
  <si>
    <t>01-733-0804</t>
  </si>
  <si>
    <t>San Juan County</t>
  </si>
  <si>
    <t>96-265-1399</t>
  </si>
  <si>
    <t>Grays Harbor Conservation District</t>
  </si>
  <si>
    <t>08-005-7306</t>
  </si>
  <si>
    <t>Pacific Conservation District</t>
  </si>
  <si>
    <t>DD-001-1507</t>
  </si>
  <si>
    <t>Puget Sound Emergency Radio Network Operator</t>
  </si>
  <si>
    <t>79-714-9312</t>
  </si>
  <si>
    <t>The Southwest Washington Council of Governments on Aging &amp; Disabilities</t>
  </si>
  <si>
    <t>61-881-2119</t>
  </si>
  <si>
    <t>Skamania School District 2</t>
  </si>
  <si>
    <t>03-203-7954</t>
  </si>
  <si>
    <t>Port of Whitman County</t>
  </si>
  <si>
    <t>11-820-6902</t>
  </si>
  <si>
    <t>Petrichor Broadband, LLC</t>
  </si>
  <si>
    <t>08-059-4734</t>
  </si>
  <si>
    <t>Seattle Southside Regional Tourism Authority</t>
  </si>
  <si>
    <t>06-911-6677</t>
  </si>
  <si>
    <t>Enumclaw Fire Department</t>
  </si>
  <si>
    <t>10-008-0803</t>
  </si>
  <si>
    <t>Mount Adams School District No. 209</t>
  </si>
  <si>
    <t>03-741-5189</t>
  </si>
  <si>
    <t>Ferndale (City of)</t>
  </si>
  <si>
    <t>07-926-5732</t>
  </si>
  <si>
    <t>Gonzaga University, Corporation of</t>
  </si>
  <si>
    <t>62-095-7915</t>
  </si>
  <si>
    <t>Grant County Fire Protection District 7</t>
  </si>
  <si>
    <t>10-057-1546</t>
  </si>
  <si>
    <t>Waterville School District</t>
  </si>
  <si>
    <t>08-335-2922</t>
  </si>
  <si>
    <t>Public Hospital District 4 of Grant County</t>
  </si>
  <si>
    <t>08-524-8011</t>
  </si>
  <si>
    <t>City of Lacey</t>
  </si>
  <si>
    <t>DD-001-1864</t>
  </si>
  <si>
    <t>Pierce County Fire Protection District #14</t>
  </si>
  <si>
    <t>DD-001-1915</t>
  </si>
  <si>
    <t>Grays Harbor Council of Governments</t>
  </si>
  <si>
    <t>96-949-4095</t>
  </si>
  <si>
    <t>San Juan Island Park and Recreation District</t>
  </si>
  <si>
    <t>80-139-3526</t>
  </si>
  <si>
    <t>Clark Regional Emergency Services Agency</t>
  </si>
  <si>
    <t>07-184-6729</t>
  </si>
  <si>
    <t>Mercer Island School District No. 400</t>
  </si>
  <si>
    <t>DD-001-2013</t>
  </si>
  <si>
    <t>Yakima County Fire Protection District 6</t>
  </si>
  <si>
    <t>82-469-2557</t>
  </si>
  <si>
    <t>Asotin County Conservation District</t>
  </si>
  <si>
    <t>09-572-0462</t>
  </si>
  <si>
    <t>Housing Authority of Grant County</t>
  </si>
  <si>
    <t>05-382-2557</t>
  </si>
  <si>
    <t>Yakima Tieton Irrigation District</t>
  </si>
  <si>
    <t>11-869-9122</t>
  </si>
  <si>
    <t>Washington State Office of Independent Investigations</t>
  </si>
  <si>
    <t>11-121-1046</t>
  </si>
  <si>
    <t>Kittitas School District No 403</t>
  </si>
  <si>
    <t>55-685-1343</t>
  </si>
  <si>
    <t>Thurston County Fire Protection District 6</t>
  </si>
  <si>
    <t>01-610-3707</t>
  </si>
  <si>
    <t>Onalaska School District No. 300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</si>
  <si>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</si>
  <si>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</si>
  <si>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</si>
  <si>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</si>
  <si>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</si>
  <si>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</si>
  <si>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</si>
  <si>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</si>
  <si>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</si>
  <si>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</si>
  <si>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</si>
  <si>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>South Correctional Entity</t>
  </si>
  <si>
    <t>96-422-4059</t>
  </si>
  <si>
    <t>Whatcom County Fire Protection District No 7</t>
  </si>
  <si>
    <t>96-443-9012</t>
  </si>
  <si>
    <t>Tacoma (City of)</t>
  </si>
  <si>
    <t>96-855-8416</t>
  </si>
  <si>
    <t>Sedro-Woolley, City of [WA]</t>
  </si>
  <si>
    <t>80-888-3995</t>
  </si>
  <si>
    <t>Washington State Department of Transportation</t>
  </si>
  <si>
    <t>80-888-3771</t>
  </si>
  <si>
    <t>Washington State Department of Social and Health Services</t>
  </si>
  <si>
    <t>87-802-5261</t>
  </si>
  <si>
    <t>Washington State Liquor and Cannabis Board</t>
  </si>
  <si>
    <t>80-888-3128</t>
  </si>
  <si>
    <t>Washington State Department of Health</t>
  </si>
  <si>
    <t>80-888-3052</t>
  </si>
  <si>
    <t>Washington Department of Fish and Wildlife</t>
  </si>
  <si>
    <t>80-888-3656</t>
  </si>
  <si>
    <t>Washington State Department of Revenue</t>
  </si>
  <si>
    <t>08-842-9761</t>
  </si>
  <si>
    <t>Washington State Board for Community and Technical Colleges</t>
  </si>
  <si>
    <t>96-803-2917</t>
  </si>
  <si>
    <t>Washington State Convention Center Public Facilities District</t>
  </si>
  <si>
    <t>07-925-3134</t>
  </si>
  <si>
    <t>Western Washington University</t>
  </si>
  <si>
    <t>79-299-8775</t>
  </si>
  <si>
    <t>Bellingham Technical College</t>
  </si>
  <si>
    <t>61-418-2710</t>
  </si>
  <si>
    <t>Everett Community College</t>
  </si>
  <si>
    <t>DD-000-1610</t>
  </si>
  <si>
    <t>Bellevue Community College</t>
  </si>
  <si>
    <t>07-821-3675</t>
  </si>
  <si>
    <t>Columbia Basin College</t>
  </si>
  <si>
    <t>78-300-6307</t>
  </si>
  <si>
    <t>Clover Park Technical College</t>
  </si>
  <si>
    <t>04-328-1539</t>
  </si>
  <si>
    <t>Cascadia Community College</t>
  </si>
  <si>
    <t>87-814-2389</t>
  </si>
  <si>
    <t>Bates Technical College</t>
  </si>
  <si>
    <t>07-664-3956</t>
  </si>
  <si>
    <t>Big Bend Community College</t>
  </si>
  <si>
    <t>DD-000-1617</t>
  </si>
  <si>
    <t>Clark College [WA]</t>
  </si>
  <si>
    <t>DD-000-1618</t>
  </si>
  <si>
    <t>Olympic College</t>
  </si>
  <si>
    <t>83-608-7502</t>
  </si>
  <si>
    <t>Pierce College</t>
  </si>
  <si>
    <t>08-192-6776</t>
  </si>
  <si>
    <t>Grays Harbor College</t>
  </si>
  <si>
    <t>07-925-6442</t>
  </si>
  <si>
    <t>Green River Community College</t>
  </si>
  <si>
    <t>14-822-8112</t>
  </si>
  <si>
    <t>Central Klickitat Conservation District</t>
  </si>
  <si>
    <t>80-942-5379</t>
  </si>
  <si>
    <t>Methow Valley Communications District</t>
  </si>
  <si>
    <t>DD-000-8522</t>
  </si>
  <si>
    <t>Clark County Cemetery District #1</t>
  </si>
  <si>
    <t>03-080-5964</t>
  </si>
  <si>
    <t>Port of Kalama [WA]</t>
  </si>
  <si>
    <t>96-190-1311</t>
  </si>
  <si>
    <t>Valley Water District [WA]</t>
  </si>
  <si>
    <t>07-183-9781</t>
  </si>
  <si>
    <t>Kennewick Public Hospital District</t>
  </si>
  <si>
    <t>18-585-0328</t>
  </si>
  <si>
    <t>Washington Center for Deaf and Hard of Hearing Youth</t>
  </si>
  <si>
    <t>80-166-8880</t>
  </si>
  <si>
    <t>Spokane Valley Fire Department</t>
  </si>
  <si>
    <t>03-725-4161</t>
  </si>
  <si>
    <t>Whatcom County Fire District 18</t>
  </si>
  <si>
    <t>04-175-2978</t>
  </si>
  <si>
    <t>City of Kenmore [WA]</t>
  </si>
  <si>
    <t>08-373-6975</t>
  </si>
  <si>
    <t>Puget Sound Regional Council</t>
  </si>
  <si>
    <t>62-095-0050</t>
  </si>
  <si>
    <t>Columbia Walla Walla Fire District #2</t>
  </si>
  <si>
    <t>DD-000-3343</t>
  </si>
  <si>
    <t>Benton County Fire Protection District #1</t>
  </si>
  <si>
    <t>80-286-4814</t>
  </si>
  <si>
    <t>Puget Sound Partnership</t>
  </si>
  <si>
    <t>10-067-4670</t>
  </si>
  <si>
    <t>Hood Canal School District No. 404</t>
  </si>
  <si>
    <t>96-349-4435</t>
  </si>
  <si>
    <t>McCleary School District #65</t>
  </si>
  <si>
    <t>11-683-1804</t>
  </si>
  <si>
    <t>Spokane Regional Emergency Communications</t>
  </si>
  <si>
    <t>08-251-0843</t>
  </si>
  <si>
    <t>Prosser Public Hospital District of Benton County</t>
  </si>
  <si>
    <t>04-411-1037</t>
  </si>
  <si>
    <t>Clark County Public Utility District No.1</t>
  </si>
  <si>
    <t>06-414-4223</t>
  </si>
  <si>
    <t>Town of La Conner</t>
  </si>
  <si>
    <t>80-838-5962</t>
  </si>
  <si>
    <t>King County Fire District #40</t>
  </si>
  <si>
    <t>02-390-2877</t>
  </si>
  <si>
    <t>Blaine School District #503</t>
  </si>
  <si>
    <t>78-493-4408</t>
  </si>
  <si>
    <t>Skyway Water &amp; Sewer District</t>
  </si>
  <si>
    <t>09-364-9697</t>
  </si>
  <si>
    <t>Lewis Public Transportation Benefit Area</t>
  </si>
  <si>
    <t>55-697-0093</t>
  </si>
  <si>
    <t>Housing Authority of Skagit County</t>
  </si>
  <si>
    <t>36-342-2374</t>
  </si>
  <si>
    <t>Puget Sound Clean Air Agency</t>
  </si>
  <si>
    <t>18-015-4692</t>
  </si>
  <si>
    <t>Jefferson County Rural Library District</t>
  </si>
  <si>
    <t>10-244-4614</t>
  </si>
  <si>
    <t>Cowiche Sewer District</t>
  </si>
  <si>
    <t>01-817-7964</t>
  </si>
  <si>
    <t>City of Battle Ground</t>
  </si>
  <si>
    <t>DD-000-9133</t>
  </si>
  <si>
    <t>Washington State Board of Registration for Professional Engineers and Land Surveyors</t>
  </si>
  <si>
    <t>96-400-0017</t>
  </si>
  <si>
    <t>Thurston County Fire Protection District 17</t>
  </si>
  <si>
    <t>36-144-3005</t>
  </si>
  <si>
    <t>City of Sultan</t>
  </si>
  <si>
    <t>05-459-5004</t>
  </si>
  <si>
    <t>Olympic Region Clean Air Agency</t>
  </si>
  <si>
    <t>08-083-2278</t>
  </si>
  <si>
    <t>South Snohomish County Fire &amp; Rescue Regional Fire Authority</t>
  </si>
  <si>
    <t>03-544-9065</t>
  </si>
  <si>
    <t>Franklin County Irrigation District No. 1</t>
  </si>
  <si>
    <t>07-935-9963</t>
  </si>
  <si>
    <t>Clark County Fire District 3</t>
  </si>
  <si>
    <t>DD-000-9528</t>
  </si>
  <si>
    <t>Port of Waterman</t>
  </si>
  <si>
    <t>02-243-8485</t>
  </si>
  <si>
    <t>City of Clyde Hill</t>
  </si>
  <si>
    <t>80-259-7349</t>
  </si>
  <si>
    <t>Upper Columbia Salmon Recovery Board</t>
  </si>
  <si>
    <t>79-606-7106</t>
  </si>
  <si>
    <t>Pierce County Fire District #5</t>
  </si>
  <si>
    <t>93-294-6635</t>
  </si>
  <si>
    <t>Palisades School District #102</t>
  </si>
  <si>
    <t>78-711-4958</t>
  </si>
  <si>
    <t>Pierce County Fire Protection District No 27</t>
  </si>
  <si>
    <t>12-423-2849</t>
  </si>
  <si>
    <t>Stevens County Fire Protection District #12</t>
  </si>
  <si>
    <t>02-023-5107</t>
  </si>
  <si>
    <t>Whitman County Fire District 5</t>
  </si>
  <si>
    <t>07-843-8971</t>
  </si>
  <si>
    <t>Mason County Fire District No. 5</t>
  </si>
  <si>
    <t>DD-001-0645</t>
  </si>
  <si>
    <t>King County Public Hospital District #5</t>
  </si>
  <si>
    <t>DD-001-0651</t>
  </si>
  <si>
    <t>Thurston County Fire Protection District 13</t>
  </si>
  <si>
    <t>12-483-0329</t>
  </si>
  <si>
    <t>Washington State Public Stadium Authority</t>
  </si>
  <si>
    <t>07-966-7593</t>
  </si>
  <si>
    <t>Grays Harbor Fire District 1</t>
  </si>
  <si>
    <t>96-162-1133</t>
  </si>
  <si>
    <t>Holmes Harbor Sewer District</t>
  </si>
  <si>
    <t>82-973-3901</t>
  </si>
  <si>
    <t>South Whatcom Regional Fire Authority</t>
  </si>
  <si>
    <t>36-317-1443</t>
  </si>
  <si>
    <t>Yakima County Fire District #3</t>
  </si>
  <si>
    <t>05-007-5662</t>
  </si>
  <si>
    <t>Lakewood Water District</t>
  </si>
  <si>
    <t>02-324-4453</t>
  </si>
  <si>
    <t>Washington State Redistricting Commission</t>
  </si>
  <si>
    <t>00-744-8152</t>
  </si>
  <si>
    <t>Ridgefield School District No.122</t>
  </si>
  <si>
    <t>01-220-3761</t>
  </si>
  <si>
    <t>Clark County Fire District #9</t>
  </si>
  <si>
    <t>92-649-5722</t>
  </si>
  <si>
    <t>Spokane Public Facilities District</t>
  </si>
  <si>
    <t>DD-000-1667</t>
  </si>
  <si>
    <t>Washington State Law Library</t>
  </si>
  <si>
    <t>DD-001-0896</t>
  </si>
  <si>
    <t>Mason County Fire Protection District 4</t>
  </si>
  <si>
    <t>DD-001-0900</t>
  </si>
  <si>
    <t>King County Regional Homelessness Authority</t>
  </si>
  <si>
    <t>11-440-1396</t>
  </si>
  <si>
    <t>Thurston County Fire Protection District 9</t>
  </si>
  <si>
    <t>01-259-6888</t>
  </si>
  <si>
    <t>Oakville School District #400</t>
  </si>
  <si>
    <t>04-669-8999</t>
  </si>
  <si>
    <t>North Perry Avenue Water District</t>
  </si>
  <si>
    <t>83-817-5867</t>
  </si>
  <si>
    <t>City of SeaTac</t>
  </si>
  <si>
    <t>15-913-8023</t>
  </si>
  <si>
    <t>Orcas Island Library District</t>
  </si>
  <si>
    <t>87-747-5038</t>
  </si>
  <si>
    <t>City of Newcastle</t>
  </si>
  <si>
    <t>61-923-6842</t>
  </si>
  <si>
    <t>Clallam County Fire Protection District No.2</t>
  </si>
  <si>
    <t>19-215-8900</t>
  </si>
  <si>
    <t>Port of Grandview</t>
  </si>
  <si>
    <t>11-824-9169</t>
  </si>
  <si>
    <t>Jefferson County Fire Protection Dist 5</t>
  </si>
  <si>
    <t>14-341-3933</t>
  </si>
  <si>
    <t>Jefferson County Fire Protection District No. 2</t>
  </si>
  <si>
    <t>02-204-2063</t>
  </si>
  <si>
    <t>Algona, City of</t>
  </si>
  <si>
    <t>15-913-8080</t>
  </si>
  <si>
    <t>San Juan Island Library District</t>
  </si>
  <si>
    <t>07-920-2876</t>
  </si>
  <si>
    <t>Snohomish County Fire Protection District 5</t>
  </si>
  <si>
    <t>04-051-7483</t>
  </si>
  <si>
    <t>Anderson Island Park and Recreation District</t>
  </si>
  <si>
    <t>14-368-0432</t>
  </si>
  <si>
    <t>Klickitat County Fire Protection District #5</t>
  </si>
  <si>
    <t>01-073-3103</t>
  </si>
  <si>
    <t>Longview (City of)</t>
  </si>
  <si>
    <t>15-575-1738</t>
  </si>
  <si>
    <t>Fall City Water District</t>
  </si>
  <si>
    <t>03-382-4418</t>
  </si>
  <si>
    <t>Cowlitz County Fire Protection District 3</t>
  </si>
  <si>
    <t>01-764-5797</t>
  </si>
  <si>
    <t>Othello (City of) [WA]</t>
  </si>
  <si>
    <t>02-494-3243</t>
  </si>
  <si>
    <t>City of Ruston</t>
  </si>
  <si>
    <t>11-855-6691</t>
  </si>
  <si>
    <t>Skamania County Metropolitan Parks District No 1</t>
  </si>
  <si>
    <t>18-021-5600</t>
  </si>
  <si>
    <t>North River School District</t>
  </si>
  <si>
    <t>08-833-5430</t>
  </si>
  <si>
    <t>Energy Facility Site Evaluation Council</t>
  </si>
  <si>
    <t>00-354-7122</t>
  </si>
  <si>
    <t>Public Utility District No. 1 of Benton County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</si>
  <si>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</si>
  <si>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</si>
  <si>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</si>
  <si>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</si>
  <si>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</si>
  <si>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</si>
  <si>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</si>
  <si>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</si>
  <si>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</si>
  <si>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 of)</t>
  </si>
  <si>
    <t>00-905-1897</t>
  </si>
  <si>
    <t>Walla Walla University</t>
  </si>
  <si>
    <t>00-948-3629</t>
  </si>
  <si>
    <t>City of Seattle - City Light Department</t>
  </si>
  <si>
    <t>00-961-8773</t>
  </si>
  <si>
    <t>Bingen, City of [WA]</t>
  </si>
  <si>
    <t>01-019-8117</t>
  </si>
  <si>
    <t>The Housing Authority of the City of Seattle, WA</t>
  </si>
  <si>
    <t>01-020-3644</t>
  </si>
  <si>
    <t>Yakima County, Washington</t>
  </si>
  <si>
    <t>01-020-5078</t>
  </si>
  <si>
    <t>Spokane County, WA</t>
  </si>
  <si>
    <t>01-020-5169</t>
  </si>
  <si>
    <t xml:space="preserve">Mount Vernon School District </t>
  </si>
  <si>
    <t>01-020-7504</t>
  </si>
  <si>
    <t>Tukwila (City of) [WA]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</si>
  <si>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</si>
  <si>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</si>
  <si>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</si>
  <si>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</si>
  <si>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</si>
  <si>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</si>
  <si>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</si>
  <si>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</si>
  <si>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</si>
  <si>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</si>
  <si>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</si>
  <si>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</si>
  <si>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</si>
  <si>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</si>
  <si>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</si>
  <si>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City of Gig Harbor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</si>
  <si>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</si>
  <si>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</si>
  <si>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</si>
  <si>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</si>
  <si>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</si>
  <si>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</si>
  <si>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</si>
  <si>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Montesano (City of)</t>
  </si>
  <si>
    <t>02-024-4976</t>
  </si>
  <si>
    <t>Housing Authority of the County of King</t>
  </si>
  <si>
    <t>02-024-5247</t>
  </si>
  <si>
    <t>Lummi Indian Business Council</t>
  </si>
  <si>
    <t>02-025-6061</t>
  </si>
  <si>
    <t>Ocean Shores (City of) WA</t>
  </si>
  <si>
    <t>02-132-5014</t>
  </si>
  <si>
    <t>Tahoma School District #409</t>
  </si>
  <si>
    <t>02-233-8883</t>
  </si>
  <si>
    <t>Bothell (City of) [WA]</t>
  </si>
  <si>
    <t>02-246-0828</t>
  </si>
  <si>
    <t>Sultan School District No. 311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</si>
  <si>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</si>
  <si>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</si>
  <si>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</si>
  <si>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</si>
  <si>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</si>
  <si>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County, WA</t>
  </si>
  <si>
    <t>78-153-3781</t>
  </si>
  <si>
    <t>Snohomish County Fire Protection District #3</t>
  </si>
  <si>
    <t>78-183-4478</t>
  </si>
  <si>
    <t>Snohomish Regional Fire and Rescue</t>
  </si>
  <si>
    <t>78-211-6594</t>
  </si>
  <si>
    <t>Bainbridge Island Metropolitan Park and Recreation District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</si>
  <si>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</si>
  <si>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</si>
  <si>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</si>
  <si>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</si>
  <si>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</si>
  <si>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</si>
  <si>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</si>
  <si>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Washington State of Washington Supreme Court</t>
  </si>
  <si>
    <t>79-244-2550</t>
  </si>
  <si>
    <t>Washington State School Info Processing Cooperative</t>
  </si>
  <si>
    <t>79-255-7977</t>
  </si>
  <si>
    <t>Island County, (Housing Authority of)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</si>
  <si>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</si>
  <si>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</si>
  <si>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</si>
  <si>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</si>
  <si>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</si>
  <si>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</si>
  <si>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</si>
  <si>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</si>
  <si>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</si>
  <si>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</si>
  <si>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</si>
  <si>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</si>
  <si>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</si>
  <si>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</si>
  <si>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</si>
  <si>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</si>
  <si>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</si>
  <si>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</si>
  <si>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</si>
  <si>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Washington State Department of Commerce</t>
  </si>
  <si>
    <t>08-003-8943</t>
  </si>
  <si>
    <t>Cowlitz County Fire Protection District No. 6</t>
  </si>
  <si>
    <t>82-955-4836</t>
  </si>
  <si>
    <t>East Pierce Fire &amp; Rescue</t>
  </si>
  <si>
    <t>19-454-7881</t>
  </si>
  <si>
    <t>Puget Sound Educational Service District</t>
  </si>
  <si>
    <t>83-541-9656</t>
  </si>
  <si>
    <t>Sunnyside (City of) WA</t>
  </si>
  <si>
    <t>84-155-8682</t>
  </si>
  <si>
    <t>Skagit County Public Hospital District No. 304</t>
  </si>
  <si>
    <t>84-811-9681</t>
  </si>
  <si>
    <t>Goldendale School District No. 404</t>
  </si>
  <si>
    <t>87-748-0272</t>
  </si>
  <si>
    <t>LOTT Clean Water Alliance</t>
  </si>
  <si>
    <t>87-941-6162</t>
  </si>
  <si>
    <t>Cowlitz County Fire Protection District #5</t>
  </si>
  <si>
    <t>88-417-4020</t>
  </si>
  <si>
    <t>Everett (City of) [WA]</t>
  </si>
  <si>
    <t>94-008-9667</t>
  </si>
  <si>
    <t>Pierce County Fire District 16</t>
  </si>
  <si>
    <t>94-019-5431</t>
  </si>
  <si>
    <t>Point Roberts Water District #4</t>
  </si>
  <si>
    <t>94-289-9915</t>
  </si>
  <si>
    <t>Pierce County Public Transportation Benefit Area A</t>
  </si>
  <si>
    <t>95-838-6666</t>
  </si>
  <si>
    <t>North Sound Regional Support Network</t>
  </si>
  <si>
    <t>DD-000-6368</t>
  </si>
  <si>
    <t xml:space="preserve">STAR SCHOOL DISTRICT NO. 054 </t>
  </si>
  <si>
    <t>07-961-8940</t>
  </si>
  <si>
    <t>Washington State Southeast WA Aging and Long Term Care Council of Governments</t>
  </si>
  <si>
    <t>55-741-9504</t>
  </si>
  <si>
    <t xml:space="preserve">CASTLE ROCK SCHOOL DISTRICT #401 </t>
  </si>
  <si>
    <t>04-749-4331</t>
  </si>
  <si>
    <t xml:space="preserve">Public Utility District No.1 of Clallam County </t>
  </si>
  <si>
    <t>08-460-9858</t>
  </si>
  <si>
    <t>Valley Communications Center</t>
  </si>
  <si>
    <t>DD-000-6434</t>
  </si>
  <si>
    <t xml:space="preserve">SNOHOMISH COUNTY POLICE STAFF AND AUX SERV CENTER </t>
  </si>
  <si>
    <t>61-923-5307</t>
  </si>
  <si>
    <t>Clallam County Fire Protection District No.4</t>
  </si>
  <si>
    <t>DD-000-6436</t>
  </si>
  <si>
    <t xml:space="preserve">Kitsap 911 </t>
  </si>
  <si>
    <t>16-726-0892</t>
  </si>
  <si>
    <t>Regional Transportation Commission of Washoe County</t>
  </si>
  <si>
    <t>15-235-6742</t>
  </si>
  <si>
    <t>Town of Lamont</t>
  </si>
  <si>
    <t>13-940-1376</t>
  </si>
  <si>
    <t>Pasco School District #1</t>
  </si>
  <si>
    <t>03-951-8972</t>
  </si>
  <si>
    <t>CITY OF ROY</t>
  </si>
  <si>
    <t>08-868-3383</t>
  </si>
  <si>
    <t>Skagit County Fire Protection District 5</t>
  </si>
  <si>
    <t>78-682-5971</t>
  </si>
  <si>
    <t>Whatcom County Fire Protection District #17</t>
  </si>
  <si>
    <t>07-925-5576</t>
  </si>
  <si>
    <t>City of Wapato</t>
  </si>
  <si>
    <t>01-236-1051</t>
  </si>
  <si>
    <t>Aberdeen School District No 5</t>
  </si>
  <si>
    <t>06-032-1562</t>
  </si>
  <si>
    <t>Klickitat County Fire Protection District #14</t>
  </si>
  <si>
    <t>07-663-7412</t>
  </si>
  <si>
    <t>Television District #1 of Okanogan County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</si>
  <si>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</si>
  <si>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</si>
  <si>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</si>
  <si>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</si>
  <si>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</si>
  <si>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</si>
  <si>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</si>
  <si>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(WA)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</si>
  <si>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</si>
  <si>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</si>
  <si>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</si>
  <si>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</si>
  <si>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</si>
  <si>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</si>
  <si>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</si>
  <si>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</si>
  <si>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</si>
  <si>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</si>
  <si>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</si>
  <si>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</si>
  <si>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07-185-0283</t>
  </si>
  <si>
    <t>City of Richland</t>
  </si>
  <si>
    <t>14-519-3723</t>
  </si>
  <si>
    <t>Wahkiakum County Fire Protection District #3</t>
  </si>
  <si>
    <t>08-102-7376</t>
  </si>
  <si>
    <t>Washington State - Department of Children, Youth and Families</t>
  </si>
  <si>
    <t>11-701-2016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</si>
  <si>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</si>
  <si>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</si>
  <si>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</si>
  <si>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</si>
  <si>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</si>
  <si>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</si>
  <si>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</si>
  <si>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</si>
  <si>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>Snohomish Conservation District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</si>
  <si>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</si>
  <si>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</si>
  <si>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</si>
  <si>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</si>
  <si>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</si>
  <si>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</si>
  <si>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</si>
  <si>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</si>
  <si>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13-582-2690</t>
  </si>
  <si>
    <t>City of Burien (WA)</t>
  </si>
  <si>
    <t>02-245-2825</t>
  </si>
  <si>
    <t>Lakewood School District #306</t>
  </si>
  <si>
    <t>04-790-7290</t>
  </si>
  <si>
    <t>Thurston County Fire Protection District #3</t>
  </si>
  <si>
    <t>07-724-1906</t>
  </si>
  <si>
    <t>Renton Regional Fire Authority</t>
  </si>
  <si>
    <t>09-192-9542</t>
  </si>
  <si>
    <t xml:space="preserve">CITY OF ISSAQUAH </t>
  </si>
  <si>
    <t>10-056-2727</t>
  </si>
  <si>
    <t>Bickleton School District 203</t>
  </si>
  <si>
    <t>11-078-9646</t>
  </si>
  <si>
    <t>East Valley School District #90</t>
  </si>
  <si>
    <t>15-913-8064</t>
  </si>
  <si>
    <t>Kitsap Rural Library District</t>
  </si>
  <si>
    <t>16-147-9860</t>
  </si>
  <si>
    <t>Spokane County Fire Protection District #8</t>
  </si>
  <si>
    <t>16-148-0405</t>
  </si>
  <si>
    <t>Spokane County Fire Protection District #3</t>
  </si>
  <si>
    <t>16-915-6882</t>
  </si>
  <si>
    <t>King County Law Library</t>
  </si>
  <si>
    <t>16-916-7202</t>
  </si>
  <si>
    <t>Kitsap Public Health District</t>
  </si>
  <si>
    <t>16-917-4711</t>
  </si>
  <si>
    <t>Napavine, City of</t>
  </si>
  <si>
    <t>17-709-4588</t>
  </si>
  <si>
    <t>Bonney Lake (City of)</t>
  </si>
  <si>
    <t>17-774-7516</t>
  </si>
  <si>
    <t>Walla Walla County Fire Protection District #5</t>
  </si>
  <si>
    <t>18-686-2652</t>
  </si>
  <si>
    <t>Woodland School District #404</t>
  </si>
  <si>
    <t>19-682-2688</t>
  </si>
  <si>
    <t>Kirkland (City of)</t>
  </si>
  <si>
    <t>36-159-1431</t>
  </si>
  <si>
    <t>Granite Falls, City of</t>
  </si>
  <si>
    <t>36-247-2144</t>
  </si>
  <si>
    <t>Housing Authority of The City of Tacoma</t>
  </si>
  <si>
    <t>55-684-6715</t>
  </si>
  <si>
    <t>Benton County Fire Protection District #2</t>
  </si>
  <si>
    <t>55-685-2325</t>
  </si>
  <si>
    <t>Benton County Fire Protection District #4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</si>
  <si>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</si>
  <si>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</si>
  <si>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</si>
  <si>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</si>
  <si>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</si>
  <si>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</si>
  <si>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</si>
  <si>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</si>
  <si>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</si>
  <si>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</si>
  <si>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</si>
  <si>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 / EMS</t>
  </si>
  <si>
    <t>61-960-2241</t>
  </si>
  <si>
    <t xml:space="preserve">Franklin County Fire Protection District #3 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</si>
  <si>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</si>
  <si>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</si>
  <si>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</si>
  <si>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</si>
  <si>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</si>
  <si>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</si>
  <si>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</si>
  <si>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Central Pierce Fire &amp; Rescue</t>
  </si>
  <si>
    <t>62-413-7068</t>
  </si>
  <si>
    <t>Clark County Fire Protection District No. 6</t>
  </si>
  <si>
    <t>62-434-9254</t>
  </si>
  <si>
    <t>Whatcom Council of Governments</t>
  </si>
  <si>
    <t>62-697-5254</t>
  </si>
  <si>
    <t>Puget Sound Regional Fire Authority</t>
  </si>
  <si>
    <t>62-752-9142</t>
  </si>
  <si>
    <t>Cowlitz 2 Fire and Rescue</t>
  </si>
  <si>
    <t>14-768-0404</t>
  </si>
  <si>
    <t>City of Edgewood</t>
  </si>
  <si>
    <t>04-278-0292</t>
  </si>
  <si>
    <t>Clallam County Fire Protection District No 3</t>
  </si>
  <si>
    <t>04-713-3541</t>
  </si>
  <si>
    <t>Kittitas Reclamation District</t>
  </si>
  <si>
    <t>15-914-1993</t>
  </si>
  <si>
    <t>Eatonville School District 404</t>
  </si>
  <si>
    <t>02-025-3613</t>
  </si>
  <si>
    <t>Kent (City of)</t>
  </si>
  <si>
    <t>06-336-5092</t>
  </si>
  <si>
    <t>Port of Everett</t>
  </si>
  <si>
    <t>09-725-4312</t>
  </si>
  <si>
    <t>Grays Harbor Transportation Authority</t>
  </si>
  <si>
    <t>DD-000-5712</t>
  </si>
  <si>
    <t xml:space="preserve">Seattle Southside Regional Tourism Authority </t>
  </si>
  <si>
    <t>04-568-5310</t>
  </si>
  <si>
    <t>Covington Water District</t>
  </si>
  <si>
    <t>05-730-7456</t>
  </si>
  <si>
    <t>City of Everett</t>
  </si>
  <si>
    <t>16-916-4845</t>
  </si>
  <si>
    <t xml:space="preserve">LAKE WHATCOM WATER AND SEWER DISTRICT </t>
  </si>
  <si>
    <t>08-838-1376</t>
  </si>
  <si>
    <t>Washington State Conservation Commission</t>
  </si>
  <si>
    <t>87-977-2812</t>
  </si>
  <si>
    <t>Columbia River Gorge Commission</t>
  </si>
  <si>
    <t>02-282-9899</t>
  </si>
  <si>
    <t>City of Redmond, Washington</t>
  </si>
  <si>
    <t>07-185-1513</t>
  </si>
  <si>
    <t>Public Utility District No. 2 of Pacific County</t>
  </si>
  <si>
    <t>03-799-3714</t>
  </si>
  <si>
    <t>Anacortes (City of)</t>
  </si>
  <si>
    <t>07-926-7449</t>
  </si>
  <si>
    <t>Centralia (City of)</t>
  </si>
  <si>
    <t>01-019-7556</t>
  </si>
  <si>
    <t>Public Hospital Dist No 1 Skagit County</t>
  </si>
  <si>
    <t>01-921-3925</t>
  </si>
  <si>
    <t xml:space="preserve">ORCAS ISLAND SCHOOL DISTRICT #137 </t>
  </si>
  <si>
    <t>18-498-3575</t>
  </si>
  <si>
    <t xml:space="preserve">WHATCOM COUNTY FIRE DISTRICT NO. 11 </t>
  </si>
  <si>
    <t>18-853-8842</t>
  </si>
  <si>
    <t>MASON COUNTY FIRE DISTRICT #12</t>
  </si>
  <si>
    <t>61-925-4530</t>
  </si>
  <si>
    <t xml:space="preserve">OKANOGAN COUNTY FIRE PROTECTION DISTRICT 12 </t>
  </si>
  <si>
    <t>80-687-5527</t>
  </si>
  <si>
    <t xml:space="preserve">PEND OREILLE CONSERVATION DISTRICT </t>
  </si>
  <si>
    <t>61-619-8750</t>
  </si>
  <si>
    <t>Bellevue Convention Center Authority</t>
  </si>
  <si>
    <t>05-474-0676</t>
  </si>
  <si>
    <t>Washington State Department of Enterprise Services</t>
  </si>
  <si>
    <t>06-103-8006</t>
  </si>
  <si>
    <t>Benton-Franklin Public Transportation Benifit Area</t>
  </si>
  <si>
    <t>60-890-4280</t>
  </si>
  <si>
    <t>Centralia College</t>
  </si>
  <si>
    <t>80-888-2385</t>
  </si>
  <si>
    <t>Washington State Department of Ecology</t>
  </si>
  <si>
    <t>10-336-6191</t>
  </si>
  <si>
    <t>YAKIMA HEALTH DISTRICT</t>
  </si>
  <si>
    <t>12-817-8451</t>
  </si>
  <si>
    <t xml:space="preserve">MCKENNA WATER DISTRICT </t>
  </si>
  <si>
    <t>08-872-5358</t>
  </si>
  <si>
    <t>Washington State Commission on Hispanic Affairs</t>
  </si>
  <si>
    <t>16-726-9401</t>
  </si>
  <si>
    <t xml:space="preserve">WALLA WALLA COUNTY CONSERVATION DISTRICT </t>
  </si>
  <si>
    <t>08-440-8665</t>
  </si>
  <si>
    <t>King County Water District No. 90</t>
  </si>
  <si>
    <t>78-371-5519</t>
  </si>
  <si>
    <t xml:space="preserve">Riverview School District No. 407 </t>
  </si>
  <si>
    <t>06-148-6858</t>
  </si>
  <si>
    <t>Port of Longview</t>
  </si>
  <si>
    <t>01-720-0874</t>
  </si>
  <si>
    <t xml:space="preserve">ASOTIN COUNTY </t>
  </si>
  <si>
    <t>03-367-3112</t>
  </si>
  <si>
    <t>Clark-Cowlitz Fire Rescue</t>
  </si>
  <si>
    <t>11-894-4578</t>
  </si>
  <si>
    <t>Clallam County Public Transportation Benefit Area</t>
  </si>
  <si>
    <t xml:space="preserve">Rebate ID </t>
  </si>
  <si>
    <t>Total Spend</t>
  </si>
  <si>
    <t>Total % of Total Rebate</t>
  </si>
  <si>
    <t xml:space="preserve">Q1 Rebate </t>
  </si>
  <si>
    <t xml:space="preserve">DUNS </t>
  </si>
  <si>
    <t xml:space="preserve">Agency Name </t>
  </si>
  <si>
    <t xml:space="preserve">Entity DUNS </t>
  </si>
  <si>
    <t xml:space="preserve">Q2 Rebate </t>
  </si>
  <si>
    <t xml:space="preserve">Total Spend </t>
  </si>
  <si>
    <t xml:space="preserve">Transaction Count </t>
  </si>
  <si>
    <t>Office of the State Auditor (WA)</t>
  </si>
  <si>
    <t>Tacoma-Pierce County Employment and Training Consortium</t>
  </si>
  <si>
    <t>Tumwater (City of) (WA)</t>
  </si>
  <si>
    <t>Bainbridge Island, City of (WA)</t>
  </si>
  <si>
    <t>Ellensburg (City of) (WA)</t>
  </si>
  <si>
    <t>Duvall (City of) (WA)</t>
  </si>
  <si>
    <t>Port of Kalama (WA)</t>
  </si>
  <si>
    <t>Valley Water District (WA)</t>
  </si>
  <si>
    <t>02-775-9476</t>
  </si>
  <si>
    <t>Cowlitz-Skamania Fire District #7</t>
  </si>
  <si>
    <t>13-240-6435</t>
  </si>
  <si>
    <t>Lewis Conservation District</t>
  </si>
  <si>
    <t>00-509-8272</t>
  </si>
  <si>
    <t>Thurston County Cemetery District No 2</t>
  </si>
  <si>
    <t>18-530-1301</t>
  </si>
  <si>
    <t>Covington (City of) (WA)</t>
  </si>
  <si>
    <t>15-822-1122</t>
  </si>
  <si>
    <t>Grant County Public Transportation Benefit Area</t>
  </si>
  <si>
    <t>03-161-1934</t>
  </si>
  <si>
    <t>Snohomish County Fire Protection District No. 10</t>
  </si>
  <si>
    <t>00-794-2337</t>
  </si>
  <si>
    <t>Public Utility District No. 1 of Cowlitz County</t>
  </si>
  <si>
    <t>01-317-8363</t>
  </si>
  <si>
    <t>Kent School District #415</t>
  </si>
  <si>
    <t>09-983-0002</t>
  </si>
  <si>
    <t>Boys and Girls Clubs of South Puget Sound</t>
  </si>
  <si>
    <t>02-260-0720</t>
  </si>
  <si>
    <t>East Valley School District No 361</t>
  </si>
  <si>
    <t>07-218-1949</t>
  </si>
  <si>
    <t>Housing Authority of the City of Walla Walla</t>
  </si>
  <si>
    <t>02-246-2659</t>
  </si>
  <si>
    <t>Stanwood-Camano School District #401</t>
  </si>
  <si>
    <t>Q2 Rebate</t>
  </si>
  <si>
    <t>Total Rebate</t>
  </si>
  <si>
    <t>Q1 Transaction Count</t>
  </si>
  <si>
    <t>Q2 Transaction Count</t>
  </si>
  <si>
    <t>Total Transaction Count</t>
  </si>
  <si>
    <t>Q1 Spend</t>
  </si>
  <si>
    <t>Q2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</si>
</sst>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top" wrapText="1" readingOrder="1"/>
    </xf>
    <xf numFmtId="3" fontId="0" fillId="0" borderId="1" xfId="0" applyNumberFormat="1" applyFont="1" applyBorder="1" applyAlignment="1">
      <alignment horizontal="center" vertical="top" wrapText="1" readingOrder="1"/>
    </xf>
    <xf numFmtId="0" fontId="4" fillId="0" borderId="0" xfId="0" applyFont="1"/>
    <xf numFmtId="44" fontId="4" fillId="0" borderId="0" xfId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left" vertical="top" readingOrder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readingOrder="1"/>
    </xf>
    <xf numFmtId="44" fontId="2" fillId="2" borderId="1" xfId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top" wrapText="1" readingOrder="1"/>
    </xf>
    <xf numFmtId="0" fontId="0" fillId="0" borderId="1" xfId="0" applyBorder="1" applyAlignment="1">
      <alignment horizontal="left" vertical="top" readingOrder="1"/>
    </xf>
    <xf numFmtId="3" fontId="0" fillId="0" borderId="1" xfId="0" applyNumberFormat="1" applyBorder="1" applyAlignment="1">
      <alignment horizontal="center" vertical="top" wrapText="1" readingOrder="1"/>
    </xf>
    <xf numFmtId="164" fontId="4" fillId="0" borderId="0" xfId="0" applyNumberFormat="1" applyFont="1" applyAlignment="1">
      <alignment horizontal="center"/>
    </xf>
    <xf numFmtId="44" fontId="2" fillId="3" borderId="1" xfId="1" applyFont="1" applyFill="1" applyBorder="1" applyAlignment="1">
      <alignment horizontal="center" vertical="center" wrapText="1" readingOrder="1"/>
    </xf>
    <xf numFmtId="44" fontId="0" fillId="3" borderId="1" xfId="1" applyFont="1" applyFill="1" applyBorder="1" applyAlignment="1">
      <alignment horizontal="center" vertical="top" wrapText="1" readingOrder="1"/>
    </xf>
    <xf numFmtId="44" fontId="4" fillId="3" borderId="0" xfId="1" applyFont="1" applyFill="1" applyAlignment="1">
      <alignment horizontal="center"/>
    </xf>
    <xf numFmtId="9" fontId="2" fillId="3" borderId="1" xfId="2" applyFont="1" applyFill="1" applyBorder="1" applyAlignment="1">
      <alignment horizontal="center" vertical="center" wrapText="1" readingOrder="1"/>
    </xf>
    <xf numFmtId="9" fontId="0" fillId="3" borderId="1" xfId="2" applyFont="1" applyFill="1" applyBorder="1" applyAlignment="1">
      <alignment horizontal="center" vertical="top" wrapText="1" readingOrder="1"/>
    </xf>
    <xf numFmtId="9" fontId="4" fillId="3" borderId="0" xfId="2" applyFont="1" applyFill="1"/>
    <xf numFmtId="3" fontId="2" fillId="3" borderId="1" xfId="0" applyNumberFormat="1" applyFont="1" applyFill="1" applyBorder="1" applyAlignment="1">
      <alignment horizontal="center" vertical="center" wrapText="1" readingOrder="1"/>
    </xf>
    <xf numFmtId="3" fontId="0" fillId="3" borderId="1" xfId="0" applyNumberFormat="1" applyFont="1" applyFill="1" applyBorder="1" applyAlignment="1">
      <alignment horizontal="center" vertical="top" wrapText="1" readingOrder="1"/>
    </xf>
    <xf numFmtId="3" fontId="4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 applyAlignment="1">
      <alignment horizontal="center" vertical="top" wrapText="1" readingOrder="1"/>
    </xf>
    <xf numFmtId="0" fontId="4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F0E68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5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3.7109375" style="10" customWidth="1"/>
    <col min="2" max="2" width="18.140625" style="31" customWidth="1"/>
    <col min="3" max="3" width="61.42578125" style="8" customWidth="1"/>
    <col min="4" max="4" width="14.5703125" style="5" hidden="1" customWidth="1"/>
    <col min="5" max="5" width="14.5703125" style="22" customWidth="1"/>
    <col min="6" max="6" width="14.85546875" style="5" hidden="1" customWidth="1"/>
    <col min="7" max="7" width="14.5703125" style="5" customWidth="1"/>
    <col min="8" max="8" width="13.7109375" style="6" hidden="1" customWidth="1"/>
    <col min="9" max="9" width="13.7109375" style="28" customWidth="1"/>
    <col min="10" max="10" width="13.7109375" style="6" customWidth="1"/>
    <col min="11" max="11" width="14.5703125" style="22" customWidth="1"/>
    <col min="12" max="12" width="13.7109375" style="6" customWidth="1"/>
    <col min="13" max="13" width="17.42578125" style="25" customWidth="1"/>
    <col min="14" max="16384" width="9.140625" style="4"/>
  </cols>
  <sheetData>
    <row r="1" spans="1:13" s="1" customFormat="1" ht="45" x14ac:dyDescent="0.25">
      <c r="A1" s="11" t="s">
        <v>1225</v>
      </c>
      <c r="B1" s="29" t="s">
        <v>1229</v>
      </c>
      <c r="C1" s="12" t="s">
        <v>1230</v>
      </c>
      <c r="D1" s="13" t="s">
        <v>1228</v>
      </c>
      <c r="E1" s="20" t="s">
        <v>1267</v>
      </c>
      <c r="F1" s="13" t="s">
        <v>1272</v>
      </c>
      <c r="G1" s="13" t="s">
        <v>1273</v>
      </c>
      <c r="H1" s="14" t="s">
        <v>1269</v>
      </c>
      <c r="I1" s="26" t="s">
        <v>1270</v>
      </c>
      <c r="J1" s="14" t="s">
        <v>1268</v>
      </c>
      <c r="K1" s="20" t="s">
        <v>1226</v>
      </c>
      <c r="L1" s="14" t="s">
        <v>1271</v>
      </c>
      <c r="M1" s="23" t="s">
        <v>1227</v>
      </c>
    </row>
    <row r="2" spans="1:13" x14ac:dyDescent="0.25">
      <c r="A2" s="9">
        <v>7138</v>
      </c>
      <c r="B2" s="30" t="s">
        <v>202</v>
      </c>
      <c r="C2" s="7" t="s">
        <v>203</v>
      </c>
      <c r="D2" s="2">
        <v>570167.97</v>
      </c>
      <c r="E2" s="21">
        <f>VLOOKUP(B2,'Q2 Spend and Rebate'!B:E,3,FALSE)</f>
        <v>545621.73</v>
      </c>
      <c r="F2" s="2">
        <v>32003486.629999999</v>
      </c>
      <c r="G2" s="2">
        <f>_xlfn.XLOOKUP(B2,'Q2 Spend and Rebate'!B:B,'Q2 Spend and Rebate'!E:E)</f>
        <v>30803122.350000001</v>
      </c>
      <c r="H2" s="3">
        <v>14939</v>
      </c>
      <c r="I2" s="27">
        <f>_xlfn.XLOOKUP(B2,'Q2 Spend and Rebate'!B:B,'Q2 Spend and Rebate'!F:F)</f>
        <v>15816</v>
      </c>
      <c r="J2" s="3">
        <f t="shared" ref="J2:J65" si="0">D2+E2</f>
        <v>1115789.7</v>
      </c>
      <c r="K2" s="21">
        <f t="shared" ref="K2:K65" si="1">F2+G2</f>
        <v>62806608.980000004</v>
      </c>
      <c r="L2" s="3">
        <f t="shared" ref="L2:L65" si="2">H2+I2</f>
        <v>30755</v>
      </c>
      <c r="M2" s="24">
        <f t="shared" ref="M2:M65" si="3">D2/$D$615</f>
        <v>0.16170968619000106</v>
      </c>
    </row>
    <row r="3" spans="1:13" x14ac:dyDescent="0.25">
      <c r="A3" s="9">
        <v>7272</v>
      </c>
      <c r="B3" s="30" t="s">
        <v>653</v>
      </c>
      <c r="C3" s="7" t="s">
        <v>654</v>
      </c>
      <c r="D3" s="2">
        <v>327319.36</v>
      </c>
      <c r="E3" s="21">
        <f>VLOOKUP(B3,'Q2 Spend and Rebate'!B:E,3,FALSE)</f>
        <v>306298.38</v>
      </c>
      <c r="F3" s="2">
        <v>18282740.18</v>
      </c>
      <c r="G3" s="2">
        <f>_xlfn.XLOOKUP(B3,'Q2 Spend and Rebate'!B:B,'Q2 Spend and Rebate'!E:E)</f>
        <v>17123498.5</v>
      </c>
      <c r="H3" s="3">
        <v>15298</v>
      </c>
      <c r="I3" s="27">
        <f>_xlfn.XLOOKUP(B3,'Q2 Spend and Rebate'!B:B,'Q2 Spend and Rebate'!F:F)</f>
        <v>15239</v>
      </c>
      <c r="J3" s="3">
        <f t="shared" si="0"/>
        <v>633617.74</v>
      </c>
      <c r="K3" s="21">
        <f t="shared" si="1"/>
        <v>35406238.68</v>
      </c>
      <c r="L3" s="3">
        <f t="shared" si="2"/>
        <v>30537</v>
      </c>
      <c r="M3" s="24">
        <f t="shared" si="3"/>
        <v>9.2833539894413897E-2</v>
      </c>
    </row>
    <row r="4" spans="1:13" x14ac:dyDescent="0.25">
      <c r="A4" s="9">
        <v>7273</v>
      </c>
      <c r="B4" s="30" t="s">
        <v>655</v>
      </c>
      <c r="C4" s="7" t="s">
        <v>656</v>
      </c>
      <c r="D4" s="2">
        <v>159640.84</v>
      </c>
      <c r="E4" s="21">
        <f>VLOOKUP(B4,'Q2 Spend and Rebate'!B:E,3,FALSE)</f>
        <v>153776.10999999999</v>
      </c>
      <c r="F4" s="2">
        <v>10264684.52</v>
      </c>
      <c r="G4" s="2">
        <f>_xlfn.XLOOKUP(B4,'Q2 Spend and Rebate'!B:B,'Q2 Spend and Rebate'!E:E)</f>
        <v>9467690.3399999999</v>
      </c>
      <c r="H4" s="3">
        <v>6491</v>
      </c>
      <c r="I4" s="27">
        <f>_xlfn.XLOOKUP(B4,'Q2 Spend and Rebate'!B:B,'Q2 Spend and Rebate'!F:F)</f>
        <v>6010</v>
      </c>
      <c r="J4" s="3">
        <f t="shared" si="0"/>
        <v>313416.94999999995</v>
      </c>
      <c r="K4" s="21">
        <f t="shared" si="1"/>
        <v>19732374.859999999</v>
      </c>
      <c r="L4" s="3">
        <f t="shared" si="2"/>
        <v>12501</v>
      </c>
      <c r="M4" s="24">
        <f t="shared" si="3"/>
        <v>4.5276956086305879E-2</v>
      </c>
    </row>
    <row r="5" spans="1:13" x14ac:dyDescent="0.25">
      <c r="A5" s="9">
        <v>7269</v>
      </c>
      <c r="B5" s="30" t="s">
        <v>649</v>
      </c>
      <c r="C5" s="7" t="s">
        <v>650</v>
      </c>
      <c r="D5" s="2">
        <v>139361.41</v>
      </c>
      <c r="E5" s="21">
        <f>VLOOKUP(B5,'Q2 Spend and Rebate'!B:E,3,FALSE)</f>
        <v>130202.78</v>
      </c>
      <c r="F5" s="2">
        <v>7835782.4699999997</v>
      </c>
      <c r="G5" s="2">
        <f>_xlfn.XLOOKUP(B5,'Q2 Spend and Rebate'!B:B,'Q2 Spend and Rebate'!E:E)</f>
        <v>7319765.0700000003</v>
      </c>
      <c r="H5" s="3">
        <v>5470</v>
      </c>
      <c r="I5" s="27">
        <f>_xlfn.XLOOKUP(B5,'Q2 Spend and Rebate'!B:B,'Q2 Spend and Rebate'!F:F)</f>
        <v>5606</v>
      </c>
      <c r="J5" s="3">
        <f t="shared" si="0"/>
        <v>269564.19</v>
      </c>
      <c r="K5" s="21">
        <f t="shared" si="1"/>
        <v>15155547.539999999</v>
      </c>
      <c r="L5" s="3">
        <f t="shared" si="2"/>
        <v>11076</v>
      </c>
      <c r="M5" s="24">
        <f t="shared" si="3"/>
        <v>3.952535228889844E-2</v>
      </c>
    </row>
    <row r="6" spans="1:13" x14ac:dyDescent="0.25">
      <c r="A6" s="9">
        <v>7276</v>
      </c>
      <c r="B6" s="30" t="s">
        <v>661</v>
      </c>
      <c r="C6" s="7" t="s">
        <v>662</v>
      </c>
      <c r="D6" s="2">
        <v>109034.32</v>
      </c>
      <c r="E6" s="21">
        <f>VLOOKUP(B6,'Q2 Spend and Rebate'!B:E,3,FALSE)</f>
        <v>102730.88</v>
      </c>
      <c r="F6" s="2">
        <v>6653441.2599999998</v>
      </c>
      <c r="G6" s="2">
        <f>_xlfn.XLOOKUP(B6,'Q2 Spend and Rebate'!B:B,'Q2 Spend and Rebate'!E:E)</f>
        <v>6154069.7699999996</v>
      </c>
      <c r="H6" s="3">
        <v>4487</v>
      </c>
      <c r="I6" s="27">
        <f>_xlfn.XLOOKUP(B6,'Q2 Spend and Rebate'!B:B,'Q2 Spend and Rebate'!F:F)</f>
        <v>4409</v>
      </c>
      <c r="J6" s="3">
        <f t="shared" si="0"/>
        <v>211765.2</v>
      </c>
      <c r="K6" s="21">
        <f t="shared" si="1"/>
        <v>12807511.029999999</v>
      </c>
      <c r="L6" s="3">
        <f t="shared" si="2"/>
        <v>8896</v>
      </c>
      <c r="M6" s="24">
        <f t="shared" si="3"/>
        <v>3.0924055013367653E-2</v>
      </c>
    </row>
    <row r="7" spans="1:13" x14ac:dyDescent="0.25">
      <c r="A7" s="9">
        <v>15835</v>
      </c>
      <c r="B7" s="30" t="s">
        <v>1057</v>
      </c>
      <c r="C7" s="7" t="s">
        <v>1058</v>
      </c>
      <c r="D7" s="2">
        <v>87452.05</v>
      </c>
      <c r="E7" s="21">
        <f>VLOOKUP(B7,'Q2 Spend and Rebate'!B:E,3,FALSE)</f>
        <v>98126.67</v>
      </c>
      <c r="F7" s="2">
        <v>5654642.5599999996</v>
      </c>
      <c r="G7" s="2">
        <f>_xlfn.XLOOKUP(B7,'Q2 Spend and Rebate'!B:B,'Q2 Spend and Rebate'!E:E)</f>
        <v>6347675.9199999999</v>
      </c>
      <c r="H7" s="3">
        <v>6307</v>
      </c>
      <c r="I7" s="27">
        <f>_xlfn.XLOOKUP(B7,'Q2 Spend and Rebate'!B:B,'Q2 Spend and Rebate'!F:F)</f>
        <v>7372</v>
      </c>
      <c r="J7" s="3">
        <f t="shared" si="0"/>
        <v>185578.72</v>
      </c>
      <c r="K7" s="21">
        <f t="shared" si="1"/>
        <v>12002318.48</v>
      </c>
      <c r="L7" s="3">
        <f t="shared" si="2"/>
        <v>13679</v>
      </c>
      <c r="M7" s="24">
        <f t="shared" si="3"/>
        <v>2.4802942827834195E-2</v>
      </c>
    </row>
    <row r="8" spans="1:13" x14ac:dyDescent="0.25">
      <c r="A8" s="9">
        <v>21586</v>
      </c>
      <c r="B8" s="30" t="s">
        <v>599</v>
      </c>
      <c r="C8" s="7" t="s">
        <v>600</v>
      </c>
      <c r="D8" s="2">
        <v>79882.94</v>
      </c>
      <c r="E8" s="21">
        <f>VLOOKUP(B8,'Q2 Spend and Rebate'!B:E,3,FALSE)</f>
        <v>84249.21</v>
      </c>
      <c r="F8" s="2">
        <v>4486910.3</v>
      </c>
      <c r="G8" s="2">
        <f>_xlfn.XLOOKUP(B8,'Q2 Spend and Rebate'!B:B,'Q2 Spend and Rebate'!E:E)</f>
        <v>4783360.21</v>
      </c>
      <c r="H8" s="3">
        <v>10079</v>
      </c>
      <c r="I8" s="27">
        <f>_xlfn.XLOOKUP(B8,'Q2 Spend and Rebate'!B:B,'Q2 Spend and Rebate'!F:F)</f>
        <v>7838</v>
      </c>
      <c r="J8" s="3">
        <f t="shared" si="0"/>
        <v>164132.15000000002</v>
      </c>
      <c r="K8" s="21">
        <f t="shared" si="1"/>
        <v>9270270.5099999998</v>
      </c>
      <c r="L8" s="3">
        <f t="shared" si="2"/>
        <v>17917</v>
      </c>
      <c r="M8" s="24">
        <f t="shared" si="3"/>
        <v>2.2656209817143332E-2</v>
      </c>
    </row>
    <row r="9" spans="1:13" x14ac:dyDescent="0.25">
      <c r="A9" s="9">
        <v>7342</v>
      </c>
      <c r="B9" s="30" t="s">
        <v>410</v>
      </c>
      <c r="C9" s="7" t="s">
        <v>411</v>
      </c>
      <c r="D9" s="2">
        <v>69522.34</v>
      </c>
      <c r="E9" s="21">
        <f>VLOOKUP(B9,'Q2 Spend and Rebate'!B:E,3,FALSE)</f>
        <v>72920.070000000007</v>
      </c>
      <c r="F9" s="2">
        <v>4038371.63</v>
      </c>
      <c r="G9" s="2">
        <f>_xlfn.XLOOKUP(B9,'Q2 Spend and Rebate'!B:B,'Q2 Spend and Rebate'!E:E)</f>
        <v>4231277.24</v>
      </c>
      <c r="H9" s="3">
        <v>4531</v>
      </c>
      <c r="I9" s="27">
        <f>_xlfn.XLOOKUP(B9,'Q2 Spend and Rebate'!B:B,'Q2 Spend and Rebate'!F:F)</f>
        <v>4318</v>
      </c>
      <c r="J9" s="3">
        <f t="shared" si="0"/>
        <v>142442.41</v>
      </c>
      <c r="K9" s="21">
        <f t="shared" si="1"/>
        <v>8269648.8700000001</v>
      </c>
      <c r="L9" s="3">
        <f t="shared" si="2"/>
        <v>8849</v>
      </c>
      <c r="M9" s="24">
        <f t="shared" si="3"/>
        <v>1.9717761039075132E-2</v>
      </c>
    </row>
    <row r="10" spans="1:13" x14ac:dyDescent="0.25">
      <c r="A10" s="9">
        <v>7046</v>
      </c>
      <c r="B10" s="30" t="s">
        <v>881</v>
      </c>
      <c r="C10" s="7" t="s">
        <v>882</v>
      </c>
      <c r="D10" s="2">
        <v>67923.539999999994</v>
      </c>
      <c r="E10" s="21">
        <f>VLOOKUP(B10,'Q2 Spend and Rebate'!B:E,3,FALSE)</f>
        <v>68953.41</v>
      </c>
      <c r="F10" s="2">
        <v>4466850.16</v>
      </c>
      <c r="G10" s="2">
        <f>_xlfn.XLOOKUP(B10,'Q2 Spend and Rebate'!B:B,'Q2 Spend and Rebate'!E:E)</f>
        <v>4473684.99</v>
      </c>
      <c r="H10" s="3">
        <v>1536</v>
      </c>
      <c r="I10" s="27">
        <f>_xlfn.XLOOKUP(B10,'Q2 Spend and Rebate'!B:B,'Q2 Spend and Rebate'!F:F)</f>
        <v>1785</v>
      </c>
      <c r="J10" s="3">
        <f t="shared" si="0"/>
        <v>136876.95000000001</v>
      </c>
      <c r="K10" s="21">
        <f t="shared" si="1"/>
        <v>8940535.1500000004</v>
      </c>
      <c r="L10" s="3">
        <f t="shared" si="2"/>
        <v>3321</v>
      </c>
      <c r="M10" s="24">
        <f t="shared" si="3"/>
        <v>1.9264313178297236E-2</v>
      </c>
    </row>
    <row r="11" spans="1:13" x14ac:dyDescent="0.25">
      <c r="A11" s="9">
        <v>7135</v>
      </c>
      <c r="B11" s="30" t="s">
        <v>196</v>
      </c>
      <c r="C11" s="7" t="s">
        <v>197</v>
      </c>
      <c r="D11" s="2">
        <v>57062</v>
      </c>
      <c r="E11" s="21">
        <f>VLOOKUP(B11,'Q2 Spend and Rebate'!B:E,3,FALSE)</f>
        <v>58170.11</v>
      </c>
      <c r="F11" s="2">
        <v>3224532.43</v>
      </c>
      <c r="G11" s="2">
        <f>_xlfn.XLOOKUP(B11,'Q2 Spend and Rebate'!B:B,'Q2 Spend and Rebate'!E:E)</f>
        <v>3250002.23</v>
      </c>
      <c r="H11" s="3">
        <v>540</v>
      </c>
      <c r="I11" s="27">
        <f>_xlfn.XLOOKUP(B11,'Q2 Spend and Rebate'!B:B,'Q2 Spend and Rebate'!F:F)</f>
        <v>741</v>
      </c>
      <c r="J11" s="3">
        <f t="shared" si="0"/>
        <v>115232.11</v>
      </c>
      <c r="K11" s="21">
        <f t="shared" si="1"/>
        <v>6474534.6600000001</v>
      </c>
      <c r="L11" s="3">
        <f t="shared" si="2"/>
        <v>1281</v>
      </c>
      <c r="M11" s="24">
        <f t="shared" si="3"/>
        <v>1.618378898655749E-2</v>
      </c>
    </row>
    <row r="12" spans="1:13" x14ac:dyDescent="0.25">
      <c r="A12" s="9">
        <v>7048</v>
      </c>
      <c r="B12" s="30" t="s">
        <v>885</v>
      </c>
      <c r="C12" s="7" t="s">
        <v>886</v>
      </c>
      <c r="D12" s="2">
        <v>56555.29</v>
      </c>
      <c r="E12" s="21">
        <f>VLOOKUP(B12,'Q2 Spend and Rebate'!B:E,3,FALSE)</f>
        <v>57461.599999999999</v>
      </c>
      <c r="F12" s="2">
        <v>3298493.17</v>
      </c>
      <c r="G12" s="2">
        <f>_xlfn.XLOOKUP(B12,'Q2 Spend and Rebate'!B:B,'Q2 Spend and Rebate'!E:E)</f>
        <v>3510010.38</v>
      </c>
      <c r="H12" s="3">
        <v>2296</v>
      </c>
      <c r="I12" s="27">
        <f>_xlfn.XLOOKUP(B12,'Q2 Spend and Rebate'!B:B,'Q2 Spend and Rebate'!F:F)</f>
        <v>2588</v>
      </c>
      <c r="J12" s="3">
        <f t="shared" si="0"/>
        <v>114016.89</v>
      </c>
      <c r="K12" s="21">
        <f t="shared" si="1"/>
        <v>6808503.5499999998</v>
      </c>
      <c r="L12" s="3">
        <f t="shared" si="2"/>
        <v>4884</v>
      </c>
      <c r="M12" s="24">
        <f t="shared" si="3"/>
        <v>1.6040077099182731E-2</v>
      </c>
    </row>
    <row r="13" spans="1:13" x14ac:dyDescent="0.25">
      <c r="A13" s="9">
        <v>12719</v>
      </c>
      <c r="B13" s="30" t="s">
        <v>1197</v>
      </c>
      <c r="C13" s="7" t="s">
        <v>1198</v>
      </c>
      <c r="D13" s="2">
        <v>50339.27</v>
      </c>
      <c r="E13" s="21">
        <f>VLOOKUP(B13,'Q2 Spend and Rebate'!B:E,3,FALSE)</f>
        <v>50116.92</v>
      </c>
      <c r="F13" s="2">
        <v>2813440.1</v>
      </c>
      <c r="G13" s="2">
        <f>_xlfn.XLOOKUP(B13,'Q2 Spend and Rebate'!B:B,'Q2 Spend and Rebate'!E:E)</f>
        <v>2800122.93</v>
      </c>
      <c r="H13" s="3">
        <v>2636</v>
      </c>
      <c r="I13" s="27">
        <f>_xlfn.XLOOKUP(B13,'Q2 Spend and Rebate'!B:B,'Q2 Spend and Rebate'!F:F)</f>
        <v>2837</v>
      </c>
      <c r="J13" s="3">
        <f t="shared" si="0"/>
        <v>100456.19</v>
      </c>
      <c r="K13" s="21">
        <f t="shared" si="1"/>
        <v>5613563.0300000003</v>
      </c>
      <c r="L13" s="3">
        <f t="shared" si="2"/>
        <v>5473</v>
      </c>
      <c r="M13" s="24">
        <f t="shared" si="3"/>
        <v>1.427710426233472E-2</v>
      </c>
    </row>
    <row r="14" spans="1:13" x14ac:dyDescent="0.25">
      <c r="A14" s="9">
        <v>7317</v>
      </c>
      <c r="B14" s="30" t="s">
        <v>544</v>
      </c>
      <c r="C14" s="7" t="s">
        <v>545</v>
      </c>
      <c r="D14" s="2">
        <v>49587.69</v>
      </c>
      <c r="E14" s="21">
        <f>VLOOKUP(B14,'Q2 Spend and Rebate'!B:E,3,FALSE)</f>
        <v>51322.8</v>
      </c>
      <c r="F14" s="2">
        <v>2956032.64</v>
      </c>
      <c r="G14" s="2">
        <f>_xlfn.XLOOKUP(B14,'Q2 Spend and Rebate'!B:B,'Q2 Spend and Rebate'!E:E)</f>
        <v>3114808.04</v>
      </c>
      <c r="H14" s="3">
        <v>3397</v>
      </c>
      <c r="I14" s="27">
        <f>_xlfn.XLOOKUP(B14,'Q2 Spend and Rebate'!B:B,'Q2 Spend and Rebate'!F:F)</f>
        <v>3771</v>
      </c>
      <c r="J14" s="3">
        <f t="shared" si="0"/>
        <v>100910.49</v>
      </c>
      <c r="K14" s="21">
        <f t="shared" si="1"/>
        <v>6070840.6799999997</v>
      </c>
      <c r="L14" s="3">
        <f t="shared" si="2"/>
        <v>7168</v>
      </c>
      <c r="M14" s="24">
        <f t="shared" si="3"/>
        <v>1.4063942926830938E-2</v>
      </c>
    </row>
    <row r="15" spans="1:13" x14ac:dyDescent="0.25">
      <c r="A15" s="9">
        <v>12512</v>
      </c>
      <c r="B15" s="30" t="s">
        <v>1183</v>
      </c>
      <c r="C15" s="7" t="s">
        <v>1184</v>
      </c>
      <c r="D15" s="2">
        <v>44578.46</v>
      </c>
      <c r="E15" s="21">
        <f>VLOOKUP(B15,'Q2 Spend and Rebate'!B:E,3,FALSE)</f>
        <v>42920.58</v>
      </c>
      <c r="F15" s="2">
        <v>2718198.9</v>
      </c>
      <c r="G15" s="2">
        <f>_xlfn.XLOOKUP(B15,'Q2 Spend and Rebate'!B:B,'Q2 Spend and Rebate'!E:E)</f>
        <v>2601392.9300000002</v>
      </c>
      <c r="H15" s="3">
        <v>308</v>
      </c>
      <c r="I15" s="27">
        <f>_xlfn.XLOOKUP(B15,'Q2 Spend and Rebate'!B:B,'Q2 Spend and Rebate'!F:F)</f>
        <v>313</v>
      </c>
      <c r="J15" s="3">
        <f t="shared" si="0"/>
        <v>87499.040000000008</v>
      </c>
      <c r="K15" s="21">
        <f t="shared" si="1"/>
        <v>5319591.83</v>
      </c>
      <c r="L15" s="3">
        <f t="shared" si="2"/>
        <v>621</v>
      </c>
      <c r="M15" s="24">
        <f t="shared" si="3"/>
        <v>1.2643237005111871E-2</v>
      </c>
    </row>
    <row r="16" spans="1:13" x14ac:dyDescent="0.25">
      <c r="A16" s="9">
        <v>8442</v>
      </c>
      <c r="B16" s="30" t="s">
        <v>76</v>
      </c>
      <c r="C16" s="7" t="s">
        <v>77</v>
      </c>
      <c r="D16" s="2">
        <v>44536.26</v>
      </c>
      <c r="E16" s="21">
        <f>VLOOKUP(B16,'Q2 Spend and Rebate'!B:E,3,FALSE)</f>
        <v>44698.77</v>
      </c>
      <c r="F16" s="2">
        <v>2526088.83</v>
      </c>
      <c r="G16" s="2">
        <f>_xlfn.XLOOKUP(B16,'Q2 Spend and Rebate'!B:B,'Q2 Spend and Rebate'!E:E)</f>
        <v>2526562.25</v>
      </c>
      <c r="H16" s="3">
        <v>2928</v>
      </c>
      <c r="I16" s="27">
        <f>_xlfn.XLOOKUP(B16,'Q2 Spend and Rebate'!B:B,'Q2 Spend and Rebate'!F:F)</f>
        <v>2927</v>
      </c>
      <c r="J16" s="3">
        <f t="shared" si="0"/>
        <v>89235.03</v>
      </c>
      <c r="K16" s="21">
        <f t="shared" si="1"/>
        <v>5052651.08</v>
      </c>
      <c r="L16" s="3">
        <f t="shared" si="2"/>
        <v>5855</v>
      </c>
      <c r="M16" s="24">
        <f t="shared" si="3"/>
        <v>1.2631268341285985E-2</v>
      </c>
    </row>
    <row r="17" spans="1:13" x14ac:dyDescent="0.25">
      <c r="A17" s="9">
        <v>7137</v>
      </c>
      <c r="B17" s="30" t="s">
        <v>200</v>
      </c>
      <c r="C17" s="7" t="s">
        <v>201</v>
      </c>
      <c r="D17" s="2">
        <v>42491.4</v>
      </c>
      <c r="E17" s="21">
        <f>VLOOKUP(B17,'Q2 Spend and Rebate'!B:E,3,FALSE)</f>
        <v>39676.69</v>
      </c>
      <c r="F17" s="2">
        <v>2520379.87</v>
      </c>
      <c r="G17" s="2">
        <f>_xlfn.XLOOKUP(B17,'Q2 Spend and Rebate'!B:B,'Q2 Spend and Rebate'!E:E)</f>
        <v>2304367.7799999998</v>
      </c>
      <c r="H17" s="3">
        <v>2276</v>
      </c>
      <c r="I17" s="27">
        <f>_xlfn.XLOOKUP(B17,'Q2 Spend and Rebate'!B:B,'Q2 Spend and Rebate'!F:F)</f>
        <v>2131</v>
      </c>
      <c r="J17" s="3">
        <f t="shared" si="0"/>
        <v>82168.09</v>
      </c>
      <c r="K17" s="21">
        <f t="shared" si="1"/>
        <v>4824747.6500000004</v>
      </c>
      <c r="L17" s="3">
        <f t="shared" si="2"/>
        <v>4407</v>
      </c>
      <c r="M17" s="24">
        <f t="shared" si="3"/>
        <v>1.2051310002162717E-2</v>
      </c>
    </row>
    <row r="18" spans="1:13" x14ac:dyDescent="0.25">
      <c r="A18" s="9">
        <v>9205</v>
      </c>
      <c r="B18" s="30" t="s">
        <v>88</v>
      </c>
      <c r="C18" s="7" t="s">
        <v>89</v>
      </c>
      <c r="D18" s="2">
        <v>41081.980000000003</v>
      </c>
      <c r="E18" s="21">
        <f>VLOOKUP(B18,'Q2 Spend and Rebate'!B:E,3,FALSE)</f>
        <v>41554.61</v>
      </c>
      <c r="F18" s="2">
        <v>2752589.79</v>
      </c>
      <c r="G18" s="2">
        <f>_xlfn.XLOOKUP(B18,'Q2 Spend and Rebate'!B:B,'Q2 Spend and Rebate'!E:E)</f>
        <v>2983064.82</v>
      </c>
      <c r="H18" s="3">
        <v>5964</v>
      </c>
      <c r="I18" s="27">
        <f>_xlfn.XLOOKUP(B18,'Q2 Spend and Rebate'!B:B,'Q2 Spend and Rebate'!F:F)</f>
        <v>6444</v>
      </c>
      <c r="J18" s="3">
        <f t="shared" si="0"/>
        <v>82636.59</v>
      </c>
      <c r="K18" s="21">
        <f t="shared" si="1"/>
        <v>5735654.6099999994</v>
      </c>
      <c r="L18" s="3">
        <f t="shared" si="2"/>
        <v>12408</v>
      </c>
      <c r="M18" s="24">
        <f t="shared" si="3"/>
        <v>1.1651573647435685E-2</v>
      </c>
    </row>
    <row r="19" spans="1:13" x14ac:dyDescent="0.25">
      <c r="A19" s="9">
        <v>7082</v>
      </c>
      <c r="B19" s="30" t="s">
        <v>462</v>
      </c>
      <c r="C19" s="7" t="s">
        <v>463</v>
      </c>
      <c r="D19" s="2">
        <v>38878.21</v>
      </c>
      <c r="E19" s="21">
        <f>VLOOKUP(B19,'Q2 Spend and Rebate'!B:E,3,FALSE)</f>
        <v>41728.75</v>
      </c>
      <c r="F19" s="2">
        <v>2368136.6</v>
      </c>
      <c r="G19" s="2">
        <f>_xlfn.XLOOKUP(B19,'Q2 Spend and Rebate'!B:B,'Q2 Spend and Rebate'!E:E)</f>
        <v>2494676.2599999998</v>
      </c>
      <c r="H19" s="3">
        <v>1672</v>
      </c>
      <c r="I19" s="27">
        <f>_xlfn.XLOOKUP(B19,'Q2 Spend and Rebate'!B:B,'Q2 Spend and Rebate'!F:F)</f>
        <v>1713</v>
      </c>
      <c r="J19" s="3">
        <f t="shared" si="0"/>
        <v>80606.959999999992</v>
      </c>
      <c r="K19" s="21">
        <f t="shared" si="1"/>
        <v>4862812.8599999994</v>
      </c>
      <c r="L19" s="3">
        <f t="shared" si="2"/>
        <v>3385</v>
      </c>
      <c r="M19" s="24">
        <f t="shared" si="3"/>
        <v>1.1026545631332046E-2</v>
      </c>
    </row>
    <row r="20" spans="1:13" x14ac:dyDescent="0.25">
      <c r="A20" s="9">
        <v>7103</v>
      </c>
      <c r="B20" s="30" t="s">
        <v>322</v>
      </c>
      <c r="C20" s="7" t="s">
        <v>323</v>
      </c>
      <c r="D20" s="2">
        <v>37797.49</v>
      </c>
      <c r="E20" s="21">
        <f>VLOOKUP(B20,'Q2 Spend and Rebate'!B:E,3,FALSE)</f>
        <v>48963.81</v>
      </c>
      <c r="F20" s="2">
        <v>2288921.9300000002</v>
      </c>
      <c r="G20" s="2">
        <f>_xlfn.XLOOKUP(B20,'Q2 Spend and Rebate'!B:B,'Q2 Spend and Rebate'!E:E)</f>
        <v>2903668.34</v>
      </c>
      <c r="H20" s="3">
        <v>1487</v>
      </c>
      <c r="I20" s="27">
        <f>_xlfn.XLOOKUP(B20,'Q2 Spend and Rebate'!B:B,'Q2 Spend and Rebate'!F:F)</f>
        <v>1582</v>
      </c>
      <c r="J20" s="3">
        <f t="shared" si="0"/>
        <v>86761.299999999988</v>
      </c>
      <c r="K20" s="21">
        <f t="shared" si="1"/>
        <v>5192590.2699999996</v>
      </c>
      <c r="L20" s="3">
        <f t="shared" si="2"/>
        <v>3069</v>
      </c>
      <c r="M20" s="24">
        <f t="shared" si="3"/>
        <v>1.0720034390338874E-2</v>
      </c>
    </row>
    <row r="21" spans="1:13" x14ac:dyDescent="0.25">
      <c r="A21" s="9">
        <v>14347</v>
      </c>
      <c r="B21" s="30" t="s">
        <v>1017</v>
      </c>
      <c r="C21" s="7" t="s">
        <v>1018</v>
      </c>
      <c r="D21" s="2">
        <v>35683.800000000003</v>
      </c>
      <c r="E21" s="21">
        <f>VLOOKUP(B21,'Q2 Spend and Rebate'!B:E,3,FALSE)</f>
        <v>38063.18</v>
      </c>
      <c r="F21" s="2">
        <v>2051695.23</v>
      </c>
      <c r="G21" s="2">
        <f>_xlfn.XLOOKUP(B21,'Q2 Spend and Rebate'!B:B,'Q2 Spend and Rebate'!E:E)</f>
        <v>2216450.98</v>
      </c>
      <c r="H21" s="3">
        <v>2484</v>
      </c>
      <c r="I21" s="27">
        <f>_xlfn.XLOOKUP(B21,'Q2 Spend and Rebate'!B:B,'Q2 Spend and Rebate'!F:F)</f>
        <v>2422</v>
      </c>
      <c r="J21" s="3">
        <f t="shared" si="0"/>
        <v>73746.98000000001</v>
      </c>
      <c r="K21" s="21">
        <f t="shared" si="1"/>
        <v>4268146.21</v>
      </c>
      <c r="L21" s="3">
        <f t="shared" si="2"/>
        <v>4906</v>
      </c>
      <c r="M21" s="24">
        <f t="shared" si="3"/>
        <v>1.0120554650003858E-2</v>
      </c>
    </row>
    <row r="22" spans="1:13" x14ac:dyDescent="0.25">
      <c r="A22" s="9">
        <v>7321</v>
      </c>
      <c r="B22" s="30" t="s">
        <v>551</v>
      </c>
      <c r="C22" s="7" t="s">
        <v>552</v>
      </c>
      <c r="D22" s="2">
        <v>34831.79</v>
      </c>
      <c r="E22" s="21">
        <f>VLOOKUP(B22,'Q2 Spend and Rebate'!B:E,3,FALSE)</f>
        <v>55751.29</v>
      </c>
      <c r="F22" s="2">
        <v>2218298.2999999998</v>
      </c>
      <c r="G22" s="2">
        <f>_xlfn.XLOOKUP(B22,'Q2 Spend and Rebate'!B:B,'Q2 Spend and Rebate'!E:E)</f>
        <v>3638760.67</v>
      </c>
      <c r="H22" s="3">
        <v>3030</v>
      </c>
      <c r="I22" s="27">
        <f>_xlfn.XLOOKUP(B22,'Q2 Spend and Rebate'!B:B,'Q2 Spend and Rebate'!F:F)</f>
        <v>4985</v>
      </c>
      <c r="J22" s="3">
        <f t="shared" si="0"/>
        <v>90583.08</v>
      </c>
      <c r="K22" s="21">
        <f t="shared" si="1"/>
        <v>5857058.9699999997</v>
      </c>
      <c r="L22" s="3">
        <f t="shared" si="2"/>
        <v>8015</v>
      </c>
      <c r="M22" s="24">
        <f t="shared" si="3"/>
        <v>9.8789095963002227E-3</v>
      </c>
    </row>
    <row r="23" spans="1:13" x14ac:dyDescent="0.25">
      <c r="A23" s="9">
        <v>7131</v>
      </c>
      <c r="B23" s="30" t="s">
        <v>378</v>
      </c>
      <c r="C23" s="7" t="s">
        <v>379</v>
      </c>
      <c r="D23" s="2">
        <v>34189.550000000003</v>
      </c>
      <c r="E23" s="21">
        <f>VLOOKUP(B23,'Q2 Spend and Rebate'!B:E,3,FALSE)</f>
        <v>36033.879999999997</v>
      </c>
      <c r="F23" s="2">
        <v>1947796.64</v>
      </c>
      <c r="G23" s="2">
        <f>_xlfn.XLOOKUP(B23,'Q2 Spend and Rebate'!B:B,'Q2 Spend and Rebate'!E:E)</f>
        <v>2085588.2</v>
      </c>
      <c r="H23" s="3">
        <v>2191</v>
      </c>
      <c r="I23" s="27">
        <f>_xlfn.XLOOKUP(B23,'Q2 Spend and Rebate'!B:B,'Q2 Spend and Rebate'!F:F)</f>
        <v>2291</v>
      </c>
      <c r="J23" s="3">
        <f t="shared" si="0"/>
        <v>70223.429999999993</v>
      </c>
      <c r="K23" s="21">
        <f t="shared" si="1"/>
        <v>4033384.84</v>
      </c>
      <c r="L23" s="3">
        <f t="shared" si="2"/>
        <v>4482</v>
      </c>
      <c r="M23" s="24">
        <f t="shared" si="3"/>
        <v>9.6967590120457855E-3</v>
      </c>
    </row>
    <row r="24" spans="1:13" x14ac:dyDescent="0.25">
      <c r="A24" s="9">
        <v>11072</v>
      </c>
      <c r="B24" s="30" t="s">
        <v>110</v>
      </c>
      <c r="C24" s="7" t="s">
        <v>111</v>
      </c>
      <c r="D24" s="2">
        <v>33151.730000000003</v>
      </c>
      <c r="E24" s="21">
        <f>VLOOKUP(B24,'Q2 Spend and Rebate'!B:E,3,FALSE)</f>
        <v>36294.99</v>
      </c>
      <c r="F24" s="2">
        <v>2027400.16</v>
      </c>
      <c r="G24" s="2">
        <f>_xlfn.XLOOKUP(B24,'Q2 Spend and Rebate'!B:B,'Q2 Spend and Rebate'!E:E)</f>
        <v>2243627.77</v>
      </c>
      <c r="H24" s="3">
        <v>1981</v>
      </c>
      <c r="I24" s="27">
        <f>_xlfn.XLOOKUP(B24,'Q2 Spend and Rebate'!B:B,'Q2 Spend and Rebate'!F:F)</f>
        <v>2041</v>
      </c>
      <c r="J24" s="3">
        <f t="shared" si="0"/>
        <v>69446.720000000001</v>
      </c>
      <c r="K24" s="21">
        <f t="shared" si="1"/>
        <v>4271027.93</v>
      </c>
      <c r="L24" s="3">
        <f t="shared" si="2"/>
        <v>4022</v>
      </c>
      <c r="M24" s="24">
        <f t="shared" si="3"/>
        <v>9.4024149672168444E-3</v>
      </c>
    </row>
    <row r="25" spans="1:13" x14ac:dyDescent="0.25">
      <c r="A25" s="9">
        <v>11990</v>
      </c>
      <c r="B25" s="30" t="s">
        <v>1157</v>
      </c>
      <c r="C25" s="7" t="s">
        <v>1158</v>
      </c>
      <c r="D25" s="2">
        <v>29020.07</v>
      </c>
      <c r="E25" s="21">
        <f>VLOOKUP(B25,'Q2 Spend and Rebate'!B:E,3,FALSE)</f>
        <v>23822.9</v>
      </c>
      <c r="F25" s="2">
        <v>1786395.43</v>
      </c>
      <c r="G25" s="2">
        <f>_xlfn.XLOOKUP(B25,'Q2 Spend and Rebate'!B:B,'Q2 Spend and Rebate'!E:E)</f>
        <v>1474215.53</v>
      </c>
      <c r="H25" s="3">
        <v>1887</v>
      </c>
      <c r="I25" s="27">
        <f>_xlfn.XLOOKUP(B25,'Q2 Spend and Rebate'!B:B,'Q2 Spend and Rebate'!F:F)</f>
        <v>1733</v>
      </c>
      <c r="J25" s="3">
        <f t="shared" si="0"/>
        <v>52842.97</v>
      </c>
      <c r="K25" s="21">
        <f t="shared" si="1"/>
        <v>3260610.96</v>
      </c>
      <c r="L25" s="3">
        <f t="shared" si="2"/>
        <v>3620</v>
      </c>
      <c r="M25" s="24">
        <f t="shared" si="3"/>
        <v>8.2306033657272328E-3</v>
      </c>
    </row>
    <row r="26" spans="1:13" x14ac:dyDescent="0.25">
      <c r="A26" s="9">
        <v>7275</v>
      </c>
      <c r="B26" s="30" t="s">
        <v>659</v>
      </c>
      <c r="C26" s="7" t="s">
        <v>660</v>
      </c>
      <c r="D26" s="2">
        <v>28822.560000000001</v>
      </c>
      <c r="E26" s="21">
        <f>VLOOKUP(B26,'Q2 Spend and Rebate'!B:E,3,FALSE)</f>
        <v>33285.51</v>
      </c>
      <c r="F26" s="2">
        <v>1722597.27</v>
      </c>
      <c r="G26" s="2">
        <f>_xlfn.XLOOKUP(B26,'Q2 Spend and Rebate'!B:B,'Q2 Spend and Rebate'!E:E)</f>
        <v>1969973.75</v>
      </c>
      <c r="H26" s="3">
        <v>3972</v>
      </c>
      <c r="I26" s="27">
        <f>_xlfn.XLOOKUP(B26,'Q2 Spend and Rebate'!B:B,'Q2 Spend and Rebate'!F:F)</f>
        <v>4749</v>
      </c>
      <c r="J26" s="3">
        <f t="shared" si="0"/>
        <v>62108.070000000007</v>
      </c>
      <c r="K26" s="21">
        <f t="shared" si="1"/>
        <v>3692571.02</v>
      </c>
      <c r="L26" s="3">
        <f t="shared" si="2"/>
        <v>8721</v>
      </c>
      <c r="M26" s="24">
        <f t="shared" si="3"/>
        <v>8.1745860483753187E-3</v>
      </c>
    </row>
    <row r="27" spans="1:13" x14ac:dyDescent="0.25">
      <c r="A27" s="9">
        <v>7132</v>
      </c>
      <c r="B27" s="30" t="s">
        <v>380</v>
      </c>
      <c r="C27" s="7" t="s">
        <v>381</v>
      </c>
      <c r="D27" s="2">
        <v>25774.52</v>
      </c>
      <c r="E27" s="21">
        <f>VLOOKUP(B27,'Q2 Spend and Rebate'!B:E,3,FALSE)</f>
        <v>26148.87</v>
      </c>
      <c r="F27" s="2">
        <v>1478266.31</v>
      </c>
      <c r="G27" s="2">
        <f>_xlfn.XLOOKUP(B27,'Q2 Spend and Rebate'!B:B,'Q2 Spend and Rebate'!E:E)</f>
        <v>1504917.59</v>
      </c>
      <c r="H27" s="3">
        <v>2059</v>
      </c>
      <c r="I27" s="27">
        <f>_xlfn.XLOOKUP(B27,'Q2 Spend and Rebate'!B:B,'Q2 Spend and Rebate'!F:F)</f>
        <v>1880</v>
      </c>
      <c r="J27" s="3">
        <f t="shared" si="0"/>
        <v>51923.39</v>
      </c>
      <c r="K27" s="21">
        <f t="shared" si="1"/>
        <v>2983183.9000000004</v>
      </c>
      <c r="L27" s="3">
        <f t="shared" si="2"/>
        <v>3939</v>
      </c>
      <c r="M27" s="24">
        <f t="shared" si="3"/>
        <v>7.310108178994878E-3</v>
      </c>
    </row>
    <row r="28" spans="1:13" x14ac:dyDescent="0.25">
      <c r="A28" s="9">
        <v>7086</v>
      </c>
      <c r="B28" s="30" t="s">
        <v>470</v>
      </c>
      <c r="C28" s="7" t="s">
        <v>471</v>
      </c>
      <c r="D28" s="2">
        <v>24808.12</v>
      </c>
      <c r="E28" s="21">
        <f>VLOOKUP(B28,'Q2 Spend and Rebate'!B:E,3,FALSE)</f>
        <v>25416.09</v>
      </c>
      <c r="F28" s="2">
        <v>1397106.34</v>
      </c>
      <c r="G28" s="2">
        <f>_xlfn.XLOOKUP(B28,'Q2 Spend and Rebate'!B:B,'Q2 Spend and Rebate'!E:E)</f>
        <v>1429680.98</v>
      </c>
      <c r="H28" s="3">
        <v>1449</v>
      </c>
      <c r="I28" s="27">
        <f>_xlfn.XLOOKUP(B28,'Q2 Spend and Rebate'!B:B,'Q2 Spend and Rebate'!F:F)</f>
        <v>1345</v>
      </c>
      <c r="J28" s="3">
        <f t="shared" si="0"/>
        <v>50224.21</v>
      </c>
      <c r="K28" s="21">
        <f t="shared" si="1"/>
        <v>2826787.3200000003</v>
      </c>
      <c r="L28" s="3">
        <f t="shared" si="2"/>
        <v>2794</v>
      </c>
      <c r="M28" s="24">
        <f t="shared" si="3"/>
        <v>7.0360201050295567E-3</v>
      </c>
    </row>
    <row r="29" spans="1:13" x14ac:dyDescent="0.25">
      <c r="A29" s="9">
        <v>7319</v>
      </c>
      <c r="B29" s="30" t="s">
        <v>547</v>
      </c>
      <c r="C29" s="7" t="s">
        <v>548</v>
      </c>
      <c r="D29" s="2">
        <v>23962.67</v>
      </c>
      <c r="E29" s="21">
        <f>VLOOKUP(B29,'Q2 Spend and Rebate'!B:E,3,FALSE)</f>
        <v>19965.990000000002</v>
      </c>
      <c r="F29" s="2">
        <v>1402590.5</v>
      </c>
      <c r="G29" s="2">
        <f>_xlfn.XLOOKUP(B29,'Q2 Spend and Rebate'!B:B,'Q2 Spend and Rebate'!E:E)</f>
        <v>1197152.0900000001</v>
      </c>
      <c r="H29" s="3">
        <v>2239</v>
      </c>
      <c r="I29" s="27">
        <f>_xlfn.XLOOKUP(B29,'Q2 Spend and Rebate'!B:B,'Q2 Spend and Rebate'!F:F)</f>
        <v>2030</v>
      </c>
      <c r="J29" s="3">
        <f t="shared" si="0"/>
        <v>43928.66</v>
      </c>
      <c r="K29" s="21">
        <f t="shared" si="1"/>
        <v>2599742.59</v>
      </c>
      <c r="L29" s="3">
        <f t="shared" si="2"/>
        <v>4269</v>
      </c>
      <c r="M29" s="24">
        <f t="shared" si="3"/>
        <v>6.7962355829538313E-3</v>
      </c>
    </row>
    <row r="30" spans="1:13" x14ac:dyDescent="0.25">
      <c r="A30" s="9">
        <v>12722</v>
      </c>
      <c r="B30" s="30" t="s">
        <v>1203</v>
      </c>
      <c r="C30" s="7" t="s">
        <v>1204</v>
      </c>
      <c r="D30" s="2">
        <v>22269.43</v>
      </c>
      <c r="E30" s="21">
        <f>VLOOKUP(B30,'Q2 Spend and Rebate'!B:E,3,FALSE)</f>
        <v>16840.650000000001</v>
      </c>
      <c r="F30" s="2">
        <v>1395668.12</v>
      </c>
      <c r="G30" s="2">
        <f>_xlfn.XLOOKUP(B30,'Q2 Spend and Rebate'!B:B,'Q2 Spend and Rebate'!E:E)</f>
        <v>1118914.1599999999</v>
      </c>
      <c r="H30" s="3">
        <v>1751</v>
      </c>
      <c r="I30" s="27">
        <f>_xlfn.XLOOKUP(B30,'Q2 Spend and Rebate'!B:B,'Q2 Spend and Rebate'!F:F)</f>
        <v>1408</v>
      </c>
      <c r="J30" s="3">
        <f t="shared" si="0"/>
        <v>39110.080000000002</v>
      </c>
      <c r="K30" s="21">
        <f t="shared" si="1"/>
        <v>2514582.2800000003</v>
      </c>
      <c r="L30" s="3">
        <f t="shared" si="2"/>
        <v>3159</v>
      </c>
      <c r="M30" s="24">
        <f t="shared" si="3"/>
        <v>6.3160028735570603E-3</v>
      </c>
    </row>
    <row r="31" spans="1:13" x14ac:dyDescent="0.25">
      <c r="A31" s="9">
        <v>7111</v>
      </c>
      <c r="B31" s="30" t="s">
        <v>338</v>
      </c>
      <c r="C31" s="7" t="s">
        <v>339</v>
      </c>
      <c r="D31" s="2">
        <v>21758.83</v>
      </c>
      <c r="E31" s="21">
        <f>VLOOKUP(B31,'Q2 Spend and Rebate'!B:E,3,FALSE)</f>
        <v>21963.97</v>
      </c>
      <c r="F31" s="2">
        <v>1238973.3600000001</v>
      </c>
      <c r="G31" s="2">
        <f>_xlfn.XLOOKUP(B31,'Q2 Spend and Rebate'!B:B,'Q2 Spend and Rebate'!E:E)</f>
        <v>1253518.81</v>
      </c>
      <c r="H31" s="3">
        <v>1967</v>
      </c>
      <c r="I31" s="27">
        <f>_xlfn.XLOOKUP(B31,'Q2 Spend and Rebate'!B:B,'Q2 Spend and Rebate'!F:F)</f>
        <v>1851</v>
      </c>
      <c r="J31" s="3">
        <f t="shared" si="0"/>
        <v>43722.8</v>
      </c>
      <c r="K31" s="21">
        <f t="shared" si="1"/>
        <v>2492492.17</v>
      </c>
      <c r="L31" s="3">
        <f t="shared" si="2"/>
        <v>3818</v>
      </c>
      <c r="M31" s="24">
        <f t="shared" si="3"/>
        <v>6.1711877136163594E-3</v>
      </c>
    </row>
    <row r="32" spans="1:13" x14ac:dyDescent="0.25">
      <c r="A32" s="9">
        <v>7244</v>
      </c>
      <c r="B32" s="30" t="s">
        <v>961</v>
      </c>
      <c r="C32" s="7" t="s">
        <v>962</v>
      </c>
      <c r="D32" s="2">
        <v>21744.63</v>
      </c>
      <c r="E32" s="21">
        <f>VLOOKUP(B32,'Q2 Spend and Rebate'!B:E,3,FALSE)</f>
        <v>23797.83</v>
      </c>
      <c r="F32" s="2">
        <v>1272602.1599999999</v>
      </c>
      <c r="G32" s="2">
        <f>_xlfn.XLOOKUP(B32,'Q2 Spend and Rebate'!B:B,'Q2 Spend and Rebate'!E:E)</f>
        <v>1418382.52</v>
      </c>
      <c r="H32" s="3">
        <v>1419</v>
      </c>
      <c r="I32" s="27">
        <f>_xlfn.XLOOKUP(B32,'Q2 Spend and Rebate'!B:B,'Q2 Spend and Rebate'!F:F)</f>
        <v>1526</v>
      </c>
      <c r="J32" s="3">
        <f t="shared" si="0"/>
        <v>45542.460000000006</v>
      </c>
      <c r="K32" s="21">
        <f t="shared" si="1"/>
        <v>2690984.6799999997</v>
      </c>
      <c r="L32" s="3">
        <f t="shared" si="2"/>
        <v>2945</v>
      </c>
      <c r="M32" s="24">
        <f t="shared" si="3"/>
        <v>6.1671603433242368E-3</v>
      </c>
    </row>
    <row r="33" spans="1:13" x14ac:dyDescent="0.25">
      <c r="A33" s="9">
        <v>7369</v>
      </c>
      <c r="B33" s="30" t="s">
        <v>270</v>
      </c>
      <c r="C33" s="7" t="s">
        <v>271</v>
      </c>
      <c r="D33" s="2">
        <v>21518.41</v>
      </c>
      <c r="E33" s="21">
        <f>VLOOKUP(B33,'Q2 Spend and Rebate'!B:E,3,FALSE)</f>
        <v>23185.75</v>
      </c>
      <c r="F33" s="2">
        <v>1443681.84</v>
      </c>
      <c r="G33" s="2">
        <f>_xlfn.XLOOKUP(B33,'Q2 Spend and Rebate'!B:B,'Q2 Spend and Rebate'!E:E)</f>
        <v>1572584.81</v>
      </c>
      <c r="H33" s="3">
        <v>1954</v>
      </c>
      <c r="I33" s="27">
        <f>_xlfn.XLOOKUP(B33,'Q2 Spend and Rebate'!B:B,'Q2 Spend and Rebate'!F:F)</f>
        <v>2054</v>
      </c>
      <c r="J33" s="3">
        <f t="shared" si="0"/>
        <v>44704.160000000003</v>
      </c>
      <c r="K33" s="21">
        <f t="shared" si="1"/>
        <v>3016266.6500000004</v>
      </c>
      <c r="L33" s="3">
        <f t="shared" si="2"/>
        <v>4008</v>
      </c>
      <c r="M33" s="24">
        <f t="shared" si="3"/>
        <v>6.1030003639239517E-3</v>
      </c>
    </row>
    <row r="34" spans="1:13" x14ac:dyDescent="0.25">
      <c r="A34" s="9">
        <v>7050</v>
      </c>
      <c r="B34" s="30" t="s">
        <v>889</v>
      </c>
      <c r="C34" s="7" t="s">
        <v>890</v>
      </c>
      <c r="D34" s="2">
        <v>20204.849999999999</v>
      </c>
      <c r="E34" s="21">
        <f>VLOOKUP(B34,'Q2 Spend and Rebate'!B:E,3,FALSE)</f>
        <v>20818.22</v>
      </c>
      <c r="F34" s="2">
        <v>1149301.18</v>
      </c>
      <c r="G34" s="2">
        <f>_xlfn.XLOOKUP(B34,'Q2 Spend and Rebate'!B:B,'Q2 Spend and Rebate'!E:E)</f>
        <v>1183672.74</v>
      </c>
      <c r="H34" s="3">
        <v>1014</v>
      </c>
      <c r="I34" s="27">
        <f>_xlfn.XLOOKUP(B34,'Q2 Spend and Rebate'!B:B,'Q2 Spend and Rebate'!F:F)</f>
        <v>993</v>
      </c>
      <c r="J34" s="3">
        <f t="shared" si="0"/>
        <v>41023.07</v>
      </c>
      <c r="K34" s="21">
        <f t="shared" si="1"/>
        <v>2332973.92</v>
      </c>
      <c r="L34" s="3">
        <f t="shared" si="2"/>
        <v>2007</v>
      </c>
      <c r="M34" s="24">
        <f t="shared" si="3"/>
        <v>5.7304515948450119E-3</v>
      </c>
    </row>
    <row r="35" spans="1:13" x14ac:dyDescent="0.25">
      <c r="A35" s="9">
        <v>7288</v>
      </c>
      <c r="B35" s="30" t="s">
        <v>685</v>
      </c>
      <c r="C35" s="7" t="s">
        <v>686</v>
      </c>
      <c r="D35" s="2">
        <v>20107.599999999999</v>
      </c>
      <c r="E35" s="21">
        <f>VLOOKUP(B35,'Q2 Spend and Rebate'!B:E,3,FALSE)</f>
        <v>9368.16</v>
      </c>
      <c r="F35" s="2">
        <v>1130856.21</v>
      </c>
      <c r="G35" s="2">
        <f>_xlfn.XLOOKUP(B35,'Q2 Spend and Rebate'!B:B,'Q2 Spend and Rebate'!E:E)</f>
        <v>541761.5</v>
      </c>
      <c r="H35" s="3">
        <v>460</v>
      </c>
      <c r="I35" s="27">
        <f>_xlfn.XLOOKUP(B35,'Q2 Spend and Rebate'!B:B,'Q2 Spend and Rebate'!F:F)</f>
        <v>350</v>
      </c>
      <c r="J35" s="3">
        <f t="shared" si="0"/>
        <v>29475.759999999998</v>
      </c>
      <c r="K35" s="21">
        <f t="shared" si="1"/>
        <v>1672617.71</v>
      </c>
      <c r="L35" s="3">
        <f t="shared" si="2"/>
        <v>810</v>
      </c>
      <c r="M35" s="24">
        <f t="shared" si="3"/>
        <v>5.7028697806964937E-3</v>
      </c>
    </row>
    <row r="36" spans="1:13" x14ac:dyDescent="0.25">
      <c r="A36" s="9">
        <v>7126</v>
      </c>
      <c r="B36" s="30" t="s">
        <v>368</v>
      </c>
      <c r="C36" s="7" t="s">
        <v>369</v>
      </c>
      <c r="D36" s="2">
        <v>20043.79</v>
      </c>
      <c r="E36" s="21">
        <f>VLOOKUP(B36,'Q2 Spend and Rebate'!B:E,3,FALSE)</f>
        <v>23157.21</v>
      </c>
      <c r="F36" s="2">
        <v>1325449.8799999999</v>
      </c>
      <c r="G36" s="2">
        <f>_xlfn.XLOOKUP(B36,'Q2 Spend and Rebate'!B:B,'Q2 Spend and Rebate'!E:E)</f>
        <v>1504251.66</v>
      </c>
      <c r="H36" s="3">
        <v>1415</v>
      </c>
      <c r="I36" s="27">
        <f>_xlfn.XLOOKUP(B36,'Q2 Spend and Rebate'!B:B,'Q2 Spend and Rebate'!F:F)</f>
        <v>1380</v>
      </c>
      <c r="J36" s="3">
        <f t="shared" si="0"/>
        <v>43201</v>
      </c>
      <c r="K36" s="21">
        <f t="shared" si="1"/>
        <v>2829701.54</v>
      </c>
      <c r="L36" s="3">
        <f t="shared" si="2"/>
        <v>2795</v>
      </c>
      <c r="M36" s="24">
        <f t="shared" si="3"/>
        <v>5.6847721399683002E-3</v>
      </c>
    </row>
    <row r="37" spans="1:13" x14ac:dyDescent="0.25">
      <c r="A37" s="9">
        <v>7211</v>
      </c>
      <c r="B37" s="30" t="s">
        <v>1113</v>
      </c>
      <c r="C37" s="7" t="s">
        <v>1114</v>
      </c>
      <c r="D37" s="2">
        <v>19555.830000000002</v>
      </c>
      <c r="E37" s="21">
        <f>VLOOKUP(B37,'Q2 Spend and Rebate'!B:E,3,FALSE)</f>
        <v>17308.060000000001</v>
      </c>
      <c r="F37" s="2">
        <v>1168027.78</v>
      </c>
      <c r="G37" s="2">
        <f>_xlfn.XLOOKUP(B37,'Q2 Spend and Rebate'!B:B,'Q2 Spend and Rebate'!E:E)</f>
        <v>1029002.6</v>
      </c>
      <c r="H37" s="3">
        <v>562</v>
      </c>
      <c r="I37" s="27">
        <f>_xlfn.XLOOKUP(B37,'Q2 Spend and Rebate'!B:B,'Q2 Spend and Rebate'!F:F)</f>
        <v>580</v>
      </c>
      <c r="J37" s="3">
        <f t="shared" si="0"/>
        <v>36863.89</v>
      </c>
      <c r="K37" s="21">
        <f t="shared" si="1"/>
        <v>2197030.38</v>
      </c>
      <c r="L37" s="3">
        <f t="shared" si="2"/>
        <v>1142</v>
      </c>
      <c r="M37" s="24">
        <f t="shared" si="3"/>
        <v>5.5463780830849003E-3</v>
      </c>
    </row>
    <row r="38" spans="1:13" x14ac:dyDescent="0.25">
      <c r="A38" s="9">
        <v>7150</v>
      </c>
      <c r="B38" s="30" t="s">
        <v>226</v>
      </c>
      <c r="C38" s="7" t="s">
        <v>227</v>
      </c>
      <c r="D38" s="2">
        <v>19086.240000000002</v>
      </c>
      <c r="E38" s="21">
        <f>VLOOKUP(B38,'Q2 Spend and Rebate'!B:E,3,FALSE)</f>
        <v>18519.259999999998</v>
      </c>
      <c r="F38" s="2">
        <v>1199528.49</v>
      </c>
      <c r="G38" s="2">
        <f>_xlfn.XLOOKUP(B38,'Q2 Spend and Rebate'!B:B,'Q2 Spend and Rebate'!E:E)</f>
        <v>1188541.3700000001</v>
      </c>
      <c r="H38" s="3">
        <v>1562</v>
      </c>
      <c r="I38" s="27">
        <f>_xlfn.XLOOKUP(B38,'Q2 Spend and Rebate'!B:B,'Q2 Spend and Rebate'!F:F)</f>
        <v>1339</v>
      </c>
      <c r="J38" s="3">
        <f t="shared" si="0"/>
        <v>37605.5</v>
      </c>
      <c r="K38" s="21">
        <f t="shared" si="1"/>
        <v>2388069.8600000003</v>
      </c>
      <c r="L38" s="3">
        <f t="shared" si="2"/>
        <v>2901</v>
      </c>
      <c r="M38" s="24">
        <f t="shared" si="3"/>
        <v>5.413194081994901E-3</v>
      </c>
    </row>
    <row r="39" spans="1:13" x14ac:dyDescent="0.25">
      <c r="A39" s="9">
        <v>7053</v>
      </c>
      <c r="B39" s="30" t="s">
        <v>895</v>
      </c>
      <c r="C39" s="7" t="s">
        <v>896</v>
      </c>
      <c r="D39" s="2">
        <v>18382.580000000002</v>
      </c>
      <c r="E39" s="21">
        <f>VLOOKUP(B39,'Q2 Spend and Rebate'!B:E,3,FALSE)</f>
        <v>20613.53</v>
      </c>
      <c r="F39" s="2">
        <v>1050445.78</v>
      </c>
      <c r="G39" s="2">
        <f>_xlfn.XLOOKUP(B39,'Q2 Spend and Rebate'!B:B,'Q2 Spend and Rebate'!E:E)</f>
        <v>1191693.3999999999</v>
      </c>
      <c r="H39" s="3">
        <v>1650</v>
      </c>
      <c r="I39" s="27">
        <f>_xlfn.XLOOKUP(B39,'Q2 Spend and Rebate'!B:B,'Q2 Spend and Rebate'!F:F)</f>
        <v>1833</v>
      </c>
      <c r="J39" s="3">
        <f t="shared" si="0"/>
        <v>38996.11</v>
      </c>
      <c r="K39" s="21">
        <f t="shared" si="1"/>
        <v>2242139.1799999997</v>
      </c>
      <c r="L39" s="3">
        <f t="shared" si="2"/>
        <v>3483</v>
      </c>
      <c r="M39" s="24">
        <f t="shared" si="3"/>
        <v>5.2136237031389018E-3</v>
      </c>
    </row>
    <row r="40" spans="1:13" x14ac:dyDescent="0.25">
      <c r="A40" s="9">
        <v>7149</v>
      </c>
      <c r="B40" s="30" t="s">
        <v>224</v>
      </c>
      <c r="C40" s="7" t="s">
        <v>225</v>
      </c>
      <c r="D40" s="2">
        <v>16424.62</v>
      </c>
      <c r="E40" s="21">
        <f>VLOOKUP(B40,'Q2 Spend and Rebate'!B:E,3,FALSE)</f>
        <v>18467.62</v>
      </c>
      <c r="F40" s="2">
        <v>998224.2</v>
      </c>
      <c r="G40" s="2">
        <f>_xlfn.XLOOKUP(B40,'Q2 Spend and Rebate'!B:B,'Q2 Spend and Rebate'!E:E)</f>
        <v>1137884.8500000001</v>
      </c>
      <c r="H40" s="3">
        <v>1198</v>
      </c>
      <c r="I40" s="27">
        <f>_xlfn.XLOOKUP(B40,'Q2 Spend and Rebate'!B:B,'Q2 Spend and Rebate'!F:F)</f>
        <v>1164</v>
      </c>
      <c r="J40" s="3">
        <f t="shared" si="0"/>
        <v>34892.239999999998</v>
      </c>
      <c r="K40" s="21">
        <f t="shared" si="1"/>
        <v>2136109.0499999998</v>
      </c>
      <c r="L40" s="3">
        <f t="shared" si="2"/>
        <v>2362</v>
      </c>
      <c r="M40" s="24">
        <f t="shared" si="3"/>
        <v>4.6583117357329199E-3</v>
      </c>
    </row>
    <row r="41" spans="1:13" x14ac:dyDescent="0.25">
      <c r="A41" s="9">
        <v>7292</v>
      </c>
      <c r="B41" s="30" t="s">
        <v>691</v>
      </c>
      <c r="C41" s="7" t="s">
        <v>692</v>
      </c>
      <c r="D41" s="2">
        <v>16170.82</v>
      </c>
      <c r="E41" s="21">
        <f>VLOOKUP(B41,'Q2 Spend and Rebate'!B:E,3,FALSE)</f>
        <v>11738.84</v>
      </c>
      <c r="F41" s="2">
        <v>978219.91</v>
      </c>
      <c r="G41" s="2">
        <f>_xlfn.XLOOKUP(B41,'Q2 Spend and Rebate'!B:B,'Q2 Spend and Rebate'!E:E)</f>
        <v>725891.78</v>
      </c>
      <c r="H41" s="3">
        <v>792</v>
      </c>
      <c r="I41" s="27">
        <f>_xlfn.XLOOKUP(B41,'Q2 Spend and Rebate'!B:B,'Q2 Spend and Rebate'!F:F)</f>
        <v>481</v>
      </c>
      <c r="J41" s="3">
        <f t="shared" si="0"/>
        <v>27909.66</v>
      </c>
      <c r="K41" s="21">
        <f t="shared" si="1"/>
        <v>1704111.69</v>
      </c>
      <c r="L41" s="3">
        <f t="shared" si="2"/>
        <v>1273</v>
      </c>
      <c r="M41" s="24">
        <f t="shared" si="3"/>
        <v>4.586329582201878E-3</v>
      </c>
    </row>
    <row r="42" spans="1:13" x14ac:dyDescent="0.25">
      <c r="A42" s="9">
        <v>7234</v>
      </c>
      <c r="B42" s="30" t="s">
        <v>941</v>
      </c>
      <c r="C42" s="7" t="s">
        <v>942</v>
      </c>
      <c r="D42" s="2">
        <v>16007.98</v>
      </c>
      <c r="E42" s="21">
        <f>VLOOKUP(B42,'Q2 Spend and Rebate'!B:E,3,FALSE)</f>
        <v>16392.95</v>
      </c>
      <c r="F42" s="2">
        <v>929642.32</v>
      </c>
      <c r="G42" s="2">
        <f>_xlfn.XLOOKUP(B42,'Q2 Spend and Rebate'!B:B,'Q2 Spend and Rebate'!E:E)</f>
        <v>978245.66</v>
      </c>
      <c r="H42" s="3">
        <v>246</v>
      </c>
      <c r="I42" s="27">
        <f>_xlfn.XLOOKUP(B42,'Q2 Spend and Rebate'!B:B,'Q2 Spend and Rebate'!F:F)</f>
        <v>334</v>
      </c>
      <c r="J42" s="3">
        <f t="shared" si="0"/>
        <v>32400.93</v>
      </c>
      <c r="K42" s="21">
        <f t="shared" si="1"/>
        <v>1907887.98</v>
      </c>
      <c r="L42" s="3">
        <f t="shared" si="2"/>
        <v>580</v>
      </c>
      <c r="M42" s="24">
        <f t="shared" si="3"/>
        <v>4.54014528795052E-3</v>
      </c>
    </row>
    <row r="43" spans="1:13" x14ac:dyDescent="0.25">
      <c r="A43" s="9">
        <v>7283</v>
      </c>
      <c r="B43" s="30" t="s">
        <v>675</v>
      </c>
      <c r="C43" s="7" t="s">
        <v>676</v>
      </c>
      <c r="D43" s="2">
        <v>15373.91</v>
      </c>
      <c r="E43" s="21">
        <f>VLOOKUP(B43,'Q2 Spend and Rebate'!B:E,3,FALSE)</f>
        <v>15126.18</v>
      </c>
      <c r="F43" s="2">
        <v>895242.39</v>
      </c>
      <c r="G43" s="2">
        <f>_xlfn.XLOOKUP(B43,'Q2 Spend and Rebate'!B:B,'Q2 Spend and Rebate'!E:E)</f>
        <v>920131.38</v>
      </c>
      <c r="H43" s="3">
        <v>1183</v>
      </c>
      <c r="I43" s="27">
        <f>_xlfn.XLOOKUP(B43,'Q2 Spend and Rebate'!B:B,'Q2 Spend and Rebate'!F:F)</f>
        <v>1147</v>
      </c>
      <c r="J43" s="3">
        <f t="shared" si="0"/>
        <v>30500.09</v>
      </c>
      <c r="K43" s="21">
        <f t="shared" si="1"/>
        <v>1815373.77</v>
      </c>
      <c r="L43" s="3">
        <f t="shared" si="2"/>
        <v>2330</v>
      </c>
      <c r="M43" s="24">
        <f t="shared" si="3"/>
        <v>4.3603118597021848E-3</v>
      </c>
    </row>
    <row r="44" spans="1:13" x14ac:dyDescent="0.25">
      <c r="A44" s="9">
        <v>7042</v>
      </c>
      <c r="B44" s="30" t="s">
        <v>875</v>
      </c>
      <c r="C44" s="7" t="s">
        <v>876</v>
      </c>
      <c r="D44" s="2">
        <v>15224.25</v>
      </c>
      <c r="E44" s="21">
        <f>VLOOKUP(B44,'Q2 Spend and Rebate'!B:E,3,FALSE)</f>
        <v>17962.02</v>
      </c>
      <c r="F44" s="2">
        <v>858127.48</v>
      </c>
      <c r="G44" s="2">
        <f>_xlfn.XLOOKUP(B44,'Q2 Spend and Rebate'!B:B,'Q2 Spend and Rebate'!E:E)</f>
        <v>1014807.29</v>
      </c>
      <c r="H44" s="3">
        <v>1855</v>
      </c>
      <c r="I44" s="27">
        <f>_xlfn.XLOOKUP(B44,'Q2 Spend and Rebate'!B:B,'Q2 Spend and Rebate'!F:F)</f>
        <v>1867</v>
      </c>
      <c r="J44" s="3">
        <f t="shared" si="0"/>
        <v>33186.270000000004</v>
      </c>
      <c r="K44" s="21">
        <f t="shared" si="1"/>
        <v>1872934.77</v>
      </c>
      <c r="L44" s="3">
        <f t="shared" si="2"/>
        <v>3722</v>
      </c>
      <c r="M44" s="24">
        <f t="shared" si="3"/>
        <v>4.3178656457642187E-3</v>
      </c>
    </row>
    <row r="45" spans="1:13" x14ac:dyDescent="0.25">
      <c r="A45" s="9">
        <v>7174</v>
      </c>
      <c r="B45" s="30" t="s">
        <v>16</v>
      </c>
      <c r="C45" s="7" t="s">
        <v>17</v>
      </c>
      <c r="D45" s="2">
        <v>15096.35</v>
      </c>
      <c r="E45" s="21">
        <f>VLOOKUP(B45,'Q2 Spend and Rebate'!B:E,3,FALSE)</f>
        <v>17554.150000000001</v>
      </c>
      <c r="F45" s="2">
        <v>892290.04</v>
      </c>
      <c r="G45" s="2">
        <f>_xlfn.XLOOKUP(B45,'Q2 Spend and Rebate'!B:B,'Q2 Spend and Rebate'!E:E)</f>
        <v>1061639.3799999999</v>
      </c>
      <c r="H45" s="3">
        <v>1053</v>
      </c>
      <c r="I45" s="27">
        <f>_xlfn.XLOOKUP(B45,'Q2 Spend and Rebate'!B:B,'Q2 Spend and Rebate'!F:F)</f>
        <v>1132</v>
      </c>
      <c r="J45" s="3">
        <f t="shared" si="0"/>
        <v>32650.5</v>
      </c>
      <c r="K45" s="21">
        <f t="shared" si="1"/>
        <v>1953929.42</v>
      </c>
      <c r="L45" s="3">
        <f t="shared" si="2"/>
        <v>2185</v>
      </c>
      <c r="M45" s="24">
        <f t="shared" si="3"/>
        <v>4.2815909513724921E-3</v>
      </c>
    </row>
    <row r="46" spans="1:13" x14ac:dyDescent="0.25">
      <c r="A46" s="9">
        <v>7316</v>
      </c>
      <c r="B46" s="30" t="s">
        <v>542</v>
      </c>
      <c r="C46" s="7" t="s">
        <v>543</v>
      </c>
      <c r="D46" s="2">
        <v>14947.15</v>
      </c>
      <c r="E46" s="21">
        <f>VLOOKUP(B46,'Q2 Spend and Rebate'!B:E,3,FALSE)</f>
        <v>15996.61</v>
      </c>
      <c r="F46" s="2">
        <v>941317.57</v>
      </c>
      <c r="G46" s="2">
        <f>_xlfn.XLOOKUP(B46,'Q2 Spend and Rebate'!B:B,'Q2 Spend and Rebate'!E:E)</f>
        <v>1027833.25</v>
      </c>
      <c r="H46" s="3">
        <v>852</v>
      </c>
      <c r="I46" s="27">
        <f>_xlfn.XLOOKUP(B46,'Q2 Spend and Rebate'!B:B,'Q2 Spend and Rebate'!F:F)</f>
        <v>1037</v>
      </c>
      <c r="J46" s="3">
        <f t="shared" si="0"/>
        <v>30943.760000000002</v>
      </c>
      <c r="K46" s="21">
        <f t="shared" si="1"/>
        <v>1969150.8199999998</v>
      </c>
      <c r="L46" s="3">
        <f t="shared" si="2"/>
        <v>1889</v>
      </c>
      <c r="M46" s="24">
        <f t="shared" si="3"/>
        <v>4.239275201542581E-3</v>
      </c>
    </row>
    <row r="47" spans="1:13" x14ac:dyDescent="0.25">
      <c r="A47" s="9">
        <v>7147</v>
      </c>
      <c r="B47" s="30" t="s">
        <v>220</v>
      </c>
      <c r="C47" s="7" t="s">
        <v>221</v>
      </c>
      <c r="D47" s="2">
        <v>14919.78</v>
      </c>
      <c r="E47" s="21">
        <f>VLOOKUP(B47,'Q2 Spend and Rebate'!B:E,3,FALSE)</f>
        <v>18681.72</v>
      </c>
      <c r="F47" s="2">
        <v>932824.29</v>
      </c>
      <c r="G47" s="2">
        <f>_xlfn.XLOOKUP(B47,'Q2 Spend and Rebate'!B:B,'Q2 Spend and Rebate'!E:E)</f>
        <v>1112317.51</v>
      </c>
      <c r="H47" s="3">
        <v>598</v>
      </c>
      <c r="I47" s="27">
        <f>_xlfn.XLOOKUP(B47,'Q2 Spend and Rebate'!B:B,'Q2 Spend and Rebate'!F:F)</f>
        <v>769</v>
      </c>
      <c r="J47" s="3">
        <f t="shared" si="0"/>
        <v>33601.5</v>
      </c>
      <c r="K47" s="21">
        <f t="shared" si="1"/>
        <v>2045141.8</v>
      </c>
      <c r="L47" s="3">
        <f t="shared" si="2"/>
        <v>1367</v>
      </c>
      <c r="M47" s="24">
        <f t="shared" si="3"/>
        <v>4.2315125871133273E-3</v>
      </c>
    </row>
    <row r="48" spans="1:13" x14ac:dyDescent="0.25">
      <c r="A48" s="9">
        <v>7301</v>
      </c>
      <c r="B48" s="30" t="s">
        <v>512</v>
      </c>
      <c r="C48" s="7" t="s">
        <v>513</v>
      </c>
      <c r="D48" s="2">
        <v>13078.36</v>
      </c>
      <c r="E48" s="21">
        <f>VLOOKUP(B48,'Q2 Spend and Rebate'!B:E,3,FALSE)</f>
        <v>10431.469999999999</v>
      </c>
      <c r="F48" s="2">
        <v>739509.17</v>
      </c>
      <c r="G48" s="2">
        <f>_xlfn.XLOOKUP(B48,'Q2 Spend and Rebate'!B:B,'Q2 Spend and Rebate'!E:E)</f>
        <v>602914.67000000004</v>
      </c>
      <c r="H48" s="3">
        <v>637</v>
      </c>
      <c r="I48" s="27">
        <f>_xlfn.XLOOKUP(B48,'Q2 Spend and Rebate'!B:B,'Q2 Spend and Rebate'!F:F)</f>
        <v>576</v>
      </c>
      <c r="J48" s="3">
        <f t="shared" si="0"/>
        <v>23509.83</v>
      </c>
      <c r="K48" s="21">
        <f t="shared" si="1"/>
        <v>1342423.84</v>
      </c>
      <c r="L48" s="3">
        <f t="shared" si="2"/>
        <v>1213</v>
      </c>
      <c r="M48" s="24">
        <f t="shared" si="3"/>
        <v>3.7092534178653747E-3</v>
      </c>
    </row>
    <row r="49" spans="1:13" x14ac:dyDescent="0.25">
      <c r="A49" s="9">
        <v>7127</v>
      </c>
      <c r="B49" s="30" t="s">
        <v>370</v>
      </c>
      <c r="C49" s="7" t="s">
        <v>371</v>
      </c>
      <c r="D49" s="2">
        <v>12861.04</v>
      </c>
      <c r="E49" s="21">
        <f>VLOOKUP(B49,'Q2 Spend and Rebate'!B:E,3,FALSE)</f>
        <v>13541.31</v>
      </c>
      <c r="F49" s="2">
        <v>768561.47</v>
      </c>
      <c r="G49" s="2">
        <f>_xlfn.XLOOKUP(B49,'Q2 Spend and Rebate'!B:B,'Q2 Spend and Rebate'!E:E)</f>
        <v>799023.67</v>
      </c>
      <c r="H49" s="3">
        <v>1554</v>
      </c>
      <c r="I49" s="27">
        <f>_xlfn.XLOOKUP(B49,'Q2 Spend and Rebate'!B:B,'Q2 Spend and Rebate'!F:F)</f>
        <v>1534</v>
      </c>
      <c r="J49" s="3">
        <f t="shared" si="0"/>
        <v>26402.35</v>
      </c>
      <c r="K49" s="21">
        <f t="shared" si="1"/>
        <v>1567585.1400000001</v>
      </c>
      <c r="L49" s="3">
        <f t="shared" si="2"/>
        <v>3088</v>
      </c>
      <c r="M49" s="24">
        <f t="shared" si="3"/>
        <v>3.6476176353383225E-3</v>
      </c>
    </row>
    <row r="50" spans="1:13" x14ac:dyDescent="0.25">
      <c r="A50" s="9">
        <v>7309</v>
      </c>
      <c r="B50" s="30" t="s">
        <v>528</v>
      </c>
      <c r="C50" s="7" t="s">
        <v>529</v>
      </c>
      <c r="D50" s="2">
        <v>12496.5</v>
      </c>
      <c r="E50" s="21">
        <f>VLOOKUP(B50,'Q2 Spend and Rebate'!B:E,3,FALSE)</f>
        <v>14744.72</v>
      </c>
      <c r="F50" s="2">
        <v>710017.49</v>
      </c>
      <c r="G50" s="2">
        <f>_xlfn.XLOOKUP(B50,'Q2 Spend and Rebate'!B:B,'Q2 Spend and Rebate'!E:E)</f>
        <v>850365.59</v>
      </c>
      <c r="H50" s="3">
        <v>574</v>
      </c>
      <c r="I50" s="27">
        <f>_xlfn.XLOOKUP(B50,'Q2 Spend and Rebate'!B:B,'Q2 Spend and Rebate'!F:F)</f>
        <v>823</v>
      </c>
      <c r="J50" s="3">
        <f t="shared" si="0"/>
        <v>27241.22</v>
      </c>
      <c r="K50" s="21">
        <f t="shared" si="1"/>
        <v>1560383.08</v>
      </c>
      <c r="L50" s="3">
        <f t="shared" si="2"/>
        <v>1397</v>
      </c>
      <c r="M50" s="24">
        <f t="shared" si="3"/>
        <v>3.544227665881246E-3</v>
      </c>
    </row>
    <row r="51" spans="1:13" x14ac:dyDescent="0.25">
      <c r="A51" s="9">
        <v>7143</v>
      </c>
      <c r="B51" s="30" t="s">
        <v>212</v>
      </c>
      <c r="C51" s="7" t="s">
        <v>213</v>
      </c>
      <c r="D51" s="2">
        <v>12103.2</v>
      </c>
      <c r="E51" s="21">
        <f>VLOOKUP(B51,'Q2 Spend and Rebate'!B:E,3,FALSE)</f>
        <v>10448.780000000001</v>
      </c>
      <c r="F51" s="2">
        <v>710887.92</v>
      </c>
      <c r="G51" s="2">
        <f>_xlfn.XLOOKUP(B51,'Q2 Spend and Rebate'!B:B,'Q2 Spend and Rebate'!E:E)</f>
        <v>651253.34</v>
      </c>
      <c r="H51" s="3">
        <v>1053</v>
      </c>
      <c r="I51" s="27">
        <f>_xlfn.XLOOKUP(B51,'Q2 Spend and Rebate'!B:B,'Q2 Spend and Rebate'!F:F)</f>
        <v>997</v>
      </c>
      <c r="J51" s="3">
        <f t="shared" si="0"/>
        <v>22551.980000000003</v>
      </c>
      <c r="K51" s="21">
        <f t="shared" si="1"/>
        <v>1362141.26</v>
      </c>
      <c r="L51" s="3">
        <f t="shared" si="2"/>
        <v>2050</v>
      </c>
      <c r="M51" s="24">
        <f t="shared" si="3"/>
        <v>3.4326808534944904E-3</v>
      </c>
    </row>
    <row r="52" spans="1:13" x14ac:dyDescent="0.25">
      <c r="A52" s="9">
        <v>7169</v>
      </c>
      <c r="B52" s="30" t="s">
        <v>6</v>
      </c>
      <c r="C52" s="7" t="s">
        <v>7</v>
      </c>
      <c r="D52" s="2">
        <v>11965.8</v>
      </c>
      <c r="E52" s="21">
        <f>VLOOKUP(B52,'Q2 Spend and Rebate'!B:E,3,FALSE)</f>
        <v>11791.73</v>
      </c>
      <c r="F52" s="2">
        <v>792152.84</v>
      </c>
      <c r="G52" s="2">
        <f>_xlfn.XLOOKUP(B52,'Q2 Spend and Rebate'!B:B,'Q2 Spend and Rebate'!E:E)</f>
        <v>793468.06</v>
      </c>
      <c r="H52" s="3">
        <v>1019</v>
      </c>
      <c r="I52" s="27">
        <f>_xlfn.XLOOKUP(B52,'Q2 Spend and Rebate'!B:B,'Q2 Spend and Rebate'!F:F)</f>
        <v>968</v>
      </c>
      <c r="J52" s="3">
        <f t="shared" si="0"/>
        <v>23757.53</v>
      </c>
      <c r="K52" s="21">
        <f t="shared" si="1"/>
        <v>1585620.9</v>
      </c>
      <c r="L52" s="3">
        <f t="shared" si="2"/>
        <v>1987</v>
      </c>
      <c r="M52" s="24">
        <f t="shared" si="3"/>
        <v>3.3937117916538078E-3</v>
      </c>
    </row>
    <row r="53" spans="1:13" x14ac:dyDescent="0.25">
      <c r="A53" s="9">
        <v>7167</v>
      </c>
      <c r="B53" s="30" t="s">
        <v>4</v>
      </c>
      <c r="C53" s="7" t="s">
        <v>5</v>
      </c>
      <c r="D53" s="2">
        <v>10692.07</v>
      </c>
      <c r="E53" s="21">
        <f>VLOOKUP(B53,'Q2 Spend and Rebate'!B:E,3,FALSE)</f>
        <v>11379.46</v>
      </c>
      <c r="F53" s="2">
        <v>681512.08</v>
      </c>
      <c r="G53" s="2">
        <f>_xlfn.XLOOKUP(B53,'Q2 Spend and Rebate'!B:B,'Q2 Spend and Rebate'!E:E)</f>
        <v>724503.77</v>
      </c>
      <c r="H53" s="3">
        <v>953</v>
      </c>
      <c r="I53" s="27">
        <f>_xlfn.XLOOKUP(B53,'Q2 Spend and Rebate'!B:B,'Q2 Spend and Rebate'!F:F)</f>
        <v>971</v>
      </c>
      <c r="J53" s="3">
        <f t="shared" si="0"/>
        <v>22071.53</v>
      </c>
      <c r="K53" s="21">
        <f t="shared" si="1"/>
        <v>1406015.85</v>
      </c>
      <c r="L53" s="3">
        <f t="shared" si="2"/>
        <v>1924</v>
      </c>
      <c r="M53" s="24">
        <f t="shared" si="3"/>
        <v>3.0324595126266468E-3</v>
      </c>
    </row>
    <row r="54" spans="1:13" x14ac:dyDescent="0.25">
      <c r="A54" s="9">
        <v>7088</v>
      </c>
      <c r="B54" s="30" t="s">
        <v>474</v>
      </c>
      <c r="C54" s="7" t="s">
        <v>475</v>
      </c>
      <c r="D54" s="2">
        <v>10383.67</v>
      </c>
      <c r="E54" s="21">
        <f>VLOOKUP(B54,'Q2 Spend and Rebate'!B:E,3,FALSE)</f>
        <v>8944.94</v>
      </c>
      <c r="F54" s="2">
        <v>588443.41</v>
      </c>
      <c r="G54" s="2">
        <f>_xlfn.XLOOKUP(B54,'Q2 Spend and Rebate'!B:B,'Q2 Spend and Rebate'!E:E)</f>
        <v>510192.59</v>
      </c>
      <c r="H54" s="3">
        <v>590</v>
      </c>
      <c r="I54" s="27">
        <f>_xlfn.XLOOKUP(B54,'Q2 Spend and Rebate'!B:B,'Q2 Spend and Rebate'!F:F)</f>
        <v>501</v>
      </c>
      <c r="J54" s="3">
        <f t="shared" si="0"/>
        <v>19328.61</v>
      </c>
      <c r="K54" s="21">
        <f t="shared" si="1"/>
        <v>1098636</v>
      </c>
      <c r="L54" s="3">
        <f t="shared" si="2"/>
        <v>1091</v>
      </c>
      <c r="M54" s="24">
        <f t="shared" si="3"/>
        <v>2.9449918367047668E-3</v>
      </c>
    </row>
    <row r="55" spans="1:13" x14ac:dyDescent="0.25">
      <c r="A55" s="9">
        <v>12383</v>
      </c>
      <c r="B55" s="30" t="s">
        <v>1175</v>
      </c>
      <c r="C55" s="7" t="s">
        <v>1176</v>
      </c>
      <c r="D55" s="2">
        <v>10314.35</v>
      </c>
      <c r="E55" s="21">
        <f>VLOOKUP(B55,'Q2 Spend and Rebate'!B:E,3,FALSE)</f>
        <v>12031.75</v>
      </c>
      <c r="F55" s="2">
        <v>609380.67000000004</v>
      </c>
      <c r="G55" s="2">
        <f>_xlfn.XLOOKUP(B55,'Q2 Spend and Rebate'!B:B,'Q2 Spend and Rebate'!E:E)</f>
        <v>712002.79</v>
      </c>
      <c r="H55" s="3">
        <v>1010</v>
      </c>
      <c r="I55" s="27">
        <f>_xlfn.XLOOKUP(B55,'Q2 Spend and Rebate'!B:B,'Q2 Spend and Rebate'!F:F)</f>
        <v>1158</v>
      </c>
      <c r="J55" s="3">
        <f t="shared" si="0"/>
        <v>22346.1</v>
      </c>
      <c r="K55" s="21">
        <f t="shared" si="1"/>
        <v>1321383.46</v>
      </c>
      <c r="L55" s="3">
        <f t="shared" si="2"/>
        <v>2168</v>
      </c>
      <c r="M55" s="24">
        <f t="shared" si="3"/>
        <v>2.9253314628561785E-3</v>
      </c>
    </row>
    <row r="56" spans="1:13" x14ac:dyDescent="0.25">
      <c r="A56" s="9">
        <v>12426</v>
      </c>
      <c r="B56" s="30" t="s">
        <v>1179</v>
      </c>
      <c r="C56" s="7" t="s">
        <v>1180</v>
      </c>
      <c r="D56" s="2">
        <v>10285.870000000001</v>
      </c>
      <c r="E56" s="21">
        <f>VLOOKUP(B56,'Q2 Spend and Rebate'!B:E,3,FALSE)</f>
        <v>7795.42</v>
      </c>
      <c r="F56" s="2">
        <v>583177.16</v>
      </c>
      <c r="G56" s="2">
        <f>_xlfn.XLOOKUP(B56,'Q2 Spend and Rebate'!B:B,'Q2 Spend and Rebate'!E:E)</f>
        <v>441410.46</v>
      </c>
      <c r="H56" s="3">
        <v>1025</v>
      </c>
      <c r="I56" s="27">
        <f>_xlfn.XLOOKUP(B56,'Q2 Spend and Rebate'!B:B,'Q2 Spend and Rebate'!F:F)</f>
        <v>955</v>
      </c>
      <c r="J56" s="3">
        <f t="shared" si="0"/>
        <v>18081.29</v>
      </c>
      <c r="K56" s="21">
        <f t="shared" si="1"/>
        <v>1024587.6200000001</v>
      </c>
      <c r="L56" s="3">
        <f t="shared" si="2"/>
        <v>1980</v>
      </c>
      <c r="M56" s="24">
        <f t="shared" si="3"/>
        <v>2.9172540328618363E-3</v>
      </c>
    </row>
    <row r="57" spans="1:13" x14ac:dyDescent="0.25">
      <c r="A57" s="9">
        <v>7248</v>
      </c>
      <c r="B57" s="30" t="s">
        <v>969</v>
      </c>
      <c r="C57" s="7" t="s">
        <v>970</v>
      </c>
      <c r="D57" s="2">
        <v>10068.11</v>
      </c>
      <c r="E57" s="21">
        <f>VLOOKUP(B57,'Q2 Spend and Rebate'!B:E,3,FALSE)</f>
        <v>10617.42</v>
      </c>
      <c r="F57" s="2">
        <v>568934.04</v>
      </c>
      <c r="G57" s="2">
        <f>_xlfn.XLOOKUP(B57,'Q2 Spend and Rebate'!B:B,'Q2 Spend and Rebate'!E:E)</f>
        <v>593335.77</v>
      </c>
      <c r="H57" s="3">
        <v>634</v>
      </c>
      <c r="I57" s="27">
        <f>_xlfn.XLOOKUP(B57,'Q2 Spend and Rebate'!B:B,'Q2 Spend and Rebate'!F:F)</f>
        <v>938</v>
      </c>
      <c r="J57" s="3">
        <f t="shared" si="0"/>
        <v>20685.53</v>
      </c>
      <c r="K57" s="21">
        <f t="shared" si="1"/>
        <v>1162269.81</v>
      </c>
      <c r="L57" s="3">
        <f t="shared" si="2"/>
        <v>1572</v>
      </c>
      <c r="M57" s="24">
        <f t="shared" si="3"/>
        <v>2.8554934585792529E-3</v>
      </c>
    </row>
    <row r="58" spans="1:13" x14ac:dyDescent="0.25">
      <c r="A58" s="9">
        <v>7038</v>
      </c>
      <c r="B58" s="30" t="s">
        <v>867</v>
      </c>
      <c r="C58" s="7" t="s">
        <v>868</v>
      </c>
      <c r="D58" s="2">
        <v>9978.4</v>
      </c>
      <c r="E58" s="21">
        <f>VLOOKUP(B58,'Q2 Spend and Rebate'!B:E,3,FALSE)</f>
        <v>8176.67</v>
      </c>
      <c r="F58" s="2">
        <v>580964.35</v>
      </c>
      <c r="G58" s="2">
        <f>_xlfn.XLOOKUP(B58,'Q2 Spend and Rebate'!B:B,'Q2 Spend and Rebate'!E:E)</f>
        <v>485949.55</v>
      </c>
      <c r="H58" s="3">
        <v>665</v>
      </c>
      <c r="I58" s="27">
        <f>_xlfn.XLOOKUP(B58,'Q2 Spend and Rebate'!B:B,'Q2 Spend and Rebate'!F:F)</f>
        <v>493</v>
      </c>
      <c r="J58" s="3">
        <f t="shared" si="0"/>
        <v>18155.07</v>
      </c>
      <c r="K58" s="21">
        <f t="shared" si="1"/>
        <v>1066913.8999999999</v>
      </c>
      <c r="L58" s="3">
        <f t="shared" si="2"/>
        <v>1158</v>
      </c>
      <c r="M58" s="24">
        <f t="shared" si="3"/>
        <v>2.8300501213323272E-3</v>
      </c>
    </row>
    <row r="59" spans="1:13" x14ac:dyDescent="0.25">
      <c r="A59" s="9">
        <v>7367</v>
      </c>
      <c r="B59" s="30" t="s">
        <v>266</v>
      </c>
      <c r="C59" s="7" t="s">
        <v>267</v>
      </c>
      <c r="D59" s="2">
        <v>9254.2099999999991</v>
      </c>
      <c r="E59" s="21">
        <f>VLOOKUP(B59,'Q2 Spend and Rebate'!B:E,3,FALSE)</f>
        <v>10142.76</v>
      </c>
      <c r="F59" s="2">
        <v>549921.89</v>
      </c>
      <c r="G59" s="2">
        <f>_xlfn.XLOOKUP(B59,'Q2 Spend and Rebate'!B:B,'Q2 Spend and Rebate'!E:E)</f>
        <v>617629.22</v>
      </c>
      <c r="H59" s="3">
        <v>672</v>
      </c>
      <c r="I59" s="27">
        <f>_xlfn.XLOOKUP(B59,'Q2 Spend and Rebate'!B:B,'Q2 Spend and Rebate'!F:F)</f>
        <v>944</v>
      </c>
      <c r="J59" s="3">
        <f t="shared" si="0"/>
        <v>19396.97</v>
      </c>
      <c r="K59" s="21">
        <f t="shared" si="1"/>
        <v>1167551.1099999999</v>
      </c>
      <c r="L59" s="3">
        <f t="shared" si="2"/>
        <v>1616</v>
      </c>
      <c r="M59" s="24">
        <f t="shared" si="3"/>
        <v>2.6246570726103217E-3</v>
      </c>
    </row>
    <row r="60" spans="1:13" x14ac:dyDescent="0.25">
      <c r="A60" s="9">
        <v>12866</v>
      </c>
      <c r="B60" s="30" t="s">
        <v>1215</v>
      </c>
      <c r="C60" s="7" t="s">
        <v>1216</v>
      </c>
      <c r="D60" s="2">
        <v>9165.2000000000007</v>
      </c>
      <c r="E60" s="21">
        <f>VLOOKUP(B60,'Q2 Spend and Rebate'!B:E,3,FALSE)</f>
        <v>9772.08</v>
      </c>
      <c r="F60" s="2">
        <v>551303.30000000005</v>
      </c>
      <c r="G60" s="2">
        <f>_xlfn.XLOOKUP(B60,'Q2 Spend and Rebate'!B:B,'Q2 Spend and Rebate'!E:E)</f>
        <v>610150.01</v>
      </c>
      <c r="H60" s="3">
        <v>443</v>
      </c>
      <c r="I60" s="27">
        <f>_xlfn.XLOOKUP(B60,'Q2 Spend and Rebate'!B:B,'Q2 Spend and Rebate'!F:F)</f>
        <v>502</v>
      </c>
      <c r="J60" s="3">
        <f t="shared" si="0"/>
        <v>18937.28</v>
      </c>
      <c r="K60" s="21">
        <f t="shared" si="1"/>
        <v>1161453.31</v>
      </c>
      <c r="L60" s="3">
        <f t="shared" si="2"/>
        <v>945</v>
      </c>
      <c r="M60" s="24">
        <f t="shared" si="3"/>
        <v>2.5994122677017403E-3</v>
      </c>
    </row>
    <row r="61" spans="1:13" x14ac:dyDescent="0.25">
      <c r="A61" s="9">
        <v>7344</v>
      </c>
      <c r="B61" s="30" t="s">
        <v>414</v>
      </c>
      <c r="C61" s="7" t="s">
        <v>415</v>
      </c>
      <c r="D61" s="2">
        <v>8943.4699999999993</v>
      </c>
      <c r="E61" s="21">
        <f>VLOOKUP(B61,'Q2 Spend and Rebate'!B:E,3,FALSE)</f>
        <v>9154.01</v>
      </c>
      <c r="F61" s="2">
        <v>522384.88</v>
      </c>
      <c r="G61" s="2">
        <f>_xlfn.XLOOKUP(B61,'Q2 Spend and Rebate'!B:B,'Q2 Spend and Rebate'!E:E)</f>
        <v>559191.26</v>
      </c>
      <c r="H61" s="3">
        <v>696</v>
      </c>
      <c r="I61" s="27">
        <f>_xlfn.XLOOKUP(B61,'Q2 Spend and Rebate'!B:B,'Q2 Spend and Rebate'!F:F)</f>
        <v>743</v>
      </c>
      <c r="J61" s="3">
        <f t="shared" si="0"/>
        <v>18097.48</v>
      </c>
      <c r="K61" s="21">
        <f t="shared" si="1"/>
        <v>1081576.1400000001</v>
      </c>
      <c r="L61" s="3">
        <f t="shared" si="2"/>
        <v>1439</v>
      </c>
      <c r="M61" s="24">
        <f t="shared" si="3"/>
        <v>2.5365257314431196E-3</v>
      </c>
    </row>
    <row r="62" spans="1:13" x14ac:dyDescent="0.25">
      <c r="A62" s="9">
        <v>7285</v>
      </c>
      <c r="B62" s="30" t="s">
        <v>679</v>
      </c>
      <c r="C62" s="7" t="s">
        <v>680</v>
      </c>
      <c r="D62" s="2">
        <v>8837.67</v>
      </c>
      <c r="E62" s="21">
        <f>VLOOKUP(B62,'Q2 Spend and Rebate'!B:E,3,FALSE)</f>
        <v>11360.68</v>
      </c>
      <c r="F62" s="2">
        <v>568022.69999999995</v>
      </c>
      <c r="G62" s="2">
        <f>_xlfn.XLOOKUP(B62,'Q2 Spend and Rebate'!B:B,'Q2 Spend and Rebate'!E:E)</f>
        <v>775493.65</v>
      </c>
      <c r="H62" s="3">
        <v>487</v>
      </c>
      <c r="I62" s="27">
        <f>_xlfn.XLOOKUP(B62,'Q2 Spend and Rebate'!B:B,'Q2 Spend and Rebate'!F:F)</f>
        <v>468</v>
      </c>
      <c r="J62" s="3">
        <f t="shared" si="0"/>
        <v>20198.349999999999</v>
      </c>
      <c r="K62" s="21">
        <f t="shared" si="1"/>
        <v>1343516.35</v>
      </c>
      <c r="L62" s="3">
        <f t="shared" si="2"/>
        <v>955</v>
      </c>
      <c r="M62" s="24">
        <f t="shared" si="3"/>
        <v>2.5065189865905424E-3</v>
      </c>
    </row>
    <row r="63" spans="1:13" x14ac:dyDescent="0.25">
      <c r="A63" s="9">
        <v>7305</v>
      </c>
      <c r="B63" s="30" t="s">
        <v>520</v>
      </c>
      <c r="C63" s="7" t="s">
        <v>521</v>
      </c>
      <c r="D63" s="2">
        <v>8611.2199999999993</v>
      </c>
      <c r="E63" s="21">
        <f>VLOOKUP(B63,'Q2 Spend and Rebate'!B:E,3,FALSE)</f>
        <v>12493.04</v>
      </c>
      <c r="F63" s="2">
        <v>533050.68000000005</v>
      </c>
      <c r="G63" s="2">
        <f>_xlfn.XLOOKUP(B63,'Q2 Spend and Rebate'!B:B,'Q2 Spend and Rebate'!E:E)</f>
        <v>783171.62</v>
      </c>
      <c r="H63" s="3">
        <v>652</v>
      </c>
      <c r="I63" s="27">
        <f>_xlfn.XLOOKUP(B63,'Q2 Spend and Rebate'!B:B,'Q2 Spend and Rebate'!F:F)</f>
        <v>800</v>
      </c>
      <c r="J63" s="3">
        <f t="shared" si="0"/>
        <v>21104.260000000002</v>
      </c>
      <c r="K63" s="21">
        <f t="shared" si="1"/>
        <v>1316222.3</v>
      </c>
      <c r="L63" s="3">
        <f t="shared" si="2"/>
        <v>1452</v>
      </c>
      <c r="M63" s="24">
        <f t="shared" si="3"/>
        <v>2.4422937751362303E-3</v>
      </c>
    </row>
    <row r="64" spans="1:13" x14ac:dyDescent="0.25">
      <c r="A64" s="9">
        <v>7181</v>
      </c>
      <c r="B64" s="30" t="s">
        <v>30</v>
      </c>
      <c r="C64" s="7" t="s">
        <v>31</v>
      </c>
      <c r="D64" s="2">
        <v>8589.69</v>
      </c>
      <c r="E64" s="21">
        <f>VLOOKUP(B64,'Q2 Spend and Rebate'!B:E,3,FALSE)</f>
        <v>9383.1299999999992</v>
      </c>
      <c r="F64" s="2">
        <v>549858.71</v>
      </c>
      <c r="G64" s="2">
        <f>_xlfn.XLOOKUP(B64,'Q2 Spend and Rebate'!B:B,'Q2 Spend and Rebate'!E:E)</f>
        <v>606869.5</v>
      </c>
      <c r="H64" s="3">
        <v>661</v>
      </c>
      <c r="I64" s="27">
        <f>_xlfn.XLOOKUP(B64,'Q2 Spend and Rebate'!B:B,'Q2 Spend and Rebate'!F:F)</f>
        <v>622</v>
      </c>
      <c r="J64" s="3">
        <f t="shared" si="0"/>
        <v>17972.82</v>
      </c>
      <c r="K64" s="21">
        <f t="shared" si="1"/>
        <v>1156728.21</v>
      </c>
      <c r="L64" s="3">
        <f t="shared" si="2"/>
        <v>1283</v>
      </c>
      <c r="M64" s="24">
        <f t="shared" si="3"/>
        <v>2.4361874876440187E-3</v>
      </c>
    </row>
    <row r="65" spans="1:13" x14ac:dyDescent="0.25">
      <c r="A65" s="9">
        <v>7255</v>
      </c>
      <c r="B65" s="30" t="s">
        <v>983</v>
      </c>
      <c r="C65" s="7" t="s">
        <v>984</v>
      </c>
      <c r="D65" s="2">
        <v>8579.07</v>
      </c>
      <c r="E65" s="21">
        <f>VLOOKUP(B65,'Q2 Spend and Rebate'!B:E,3,FALSE)</f>
        <v>9651.76</v>
      </c>
      <c r="F65" s="2">
        <v>493081.39</v>
      </c>
      <c r="G65" s="2">
        <f>_xlfn.XLOOKUP(B65,'Q2 Spend and Rebate'!B:B,'Q2 Spend and Rebate'!E:E)</f>
        <v>553551.01</v>
      </c>
      <c r="H65" s="3">
        <v>302</v>
      </c>
      <c r="I65" s="27">
        <f>_xlfn.XLOOKUP(B65,'Q2 Spend and Rebate'!B:B,'Q2 Spend and Rebate'!F:F)</f>
        <v>275</v>
      </c>
      <c r="J65" s="3">
        <f t="shared" si="0"/>
        <v>18230.830000000002</v>
      </c>
      <c r="K65" s="21">
        <f t="shared" si="1"/>
        <v>1046632.4</v>
      </c>
      <c r="L65" s="3">
        <f t="shared" si="2"/>
        <v>577</v>
      </c>
      <c r="M65" s="24">
        <f t="shared" si="3"/>
        <v>2.4331754684537125E-3</v>
      </c>
    </row>
    <row r="66" spans="1:13" x14ac:dyDescent="0.25">
      <c r="A66" s="9">
        <v>7066</v>
      </c>
      <c r="B66" s="30" t="s">
        <v>921</v>
      </c>
      <c r="C66" s="7" t="s">
        <v>922</v>
      </c>
      <c r="D66" s="2">
        <v>8550.83</v>
      </c>
      <c r="E66" s="21">
        <f>VLOOKUP(B66,'Q2 Spend and Rebate'!B:E,3,FALSE)</f>
        <v>8471.15</v>
      </c>
      <c r="F66" s="2">
        <v>570922.05000000005</v>
      </c>
      <c r="G66" s="2">
        <f>_xlfn.XLOOKUP(B66,'Q2 Spend and Rebate'!B:B,'Q2 Spend and Rebate'!E:E)</f>
        <v>593506.11</v>
      </c>
      <c r="H66" s="3">
        <v>561</v>
      </c>
      <c r="I66" s="27">
        <f>_xlfn.XLOOKUP(B66,'Q2 Spend and Rebate'!B:B,'Q2 Spend and Rebate'!F:F)</f>
        <v>451</v>
      </c>
      <c r="J66" s="3">
        <f t="shared" ref="J66:J129" si="4">D66+E66</f>
        <v>17021.98</v>
      </c>
      <c r="K66" s="21">
        <f t="shared" ref="K66:K129" si="5">F66+G66</f>
        <v>1164428.1600000001</v>
      </c>
      <c r="L66" s="3">
        <f t="shared" ref="L66:L129" si="6">H66+I66</f>
        <v>1012</v>
      </c>
      <c r="M66" s="24">
        <f t="shared" ref="M66:M129" si="7">D66/$D$615</f>
        <v>2.42516610668966E-3</v>
      </c>
    </row>
    <row r="67" spans="1:13" x14ac:dyDescent="0.25">
      <c r="A67" s="9">
        <v>7208</v>
      </c>
      <c r="B67" s="30" t="s">
        <v>1107</v>
      </c>
      <c r="C67" s="7" t="s">
        <v>1108</v>
      </c>
      <c r="D67" s="2">
        <v>8406.9699999999993</v>
      </c>
      <c r="E67" s="21">
        <f>VLOOKUP(B67,'Q2 Spend and Rebate'!B:E,3,FALSE)</f>
        <v>10472.799999999999</v>
      </c>
      <c r="F67" s="2">
        <v>540541.76</v>
      </c>
      <c r="G67" s="2">
        <f>_xlfn.XLOOKUP(B67,'Q2 Spend and Rebate'!B:B,'Q2 Spend and Rebate'!E:E)</f>
        <v>661898.43000000005</v>
      </c>
      <c r="H67" s="3">
        <v>516</v>
      </c>
      <c r="I67" s="27">
        <f>_xlfn.XLOOKUP(B67,'Q2 Spend and Rebate'!B:B,'Q2 Spend and Rebate'!F:F)</f>
        <v>653</v>
      </c>
      <c r="J67" s="3">
        <f t="shared" si="4"/>
        <v>18879.769999999997</v>
      </c>
      <c r="K67" s="21">
        <f t="shared" si="5"/>
        <v>1202440.19</v>
      </c>
      <c r="L67" s="3">
        <f t="shared" si="6"/>
        <v>1169</v>
      </c>
      <c r="M67" s="24">
        <f t="shared" si="7"/>
        <v>2.3843648749836879E-3</v>
      </c>
    </row>
    <row r="68" spans="1:13" x14ac:dyDescent="0.25">
      <c r="A68" s="9">
        <v>20209</v>
      </c>
      <c r="B68" s="30" t="s">
        <v>847</v>
      </c>
      <c r="C68" s="7" t="s">
        <v>848</v>
      </c>
      <c r="D68" s="2">
        <v>8325.0300000000007</v>
      </c>
      <c r="E68" s="21">
        <f>VLOOKUP(B68,'Q2 Spend and Rebate'!B:E,3,FALSE)</f>
        <v>7534.38</v>
      </c>
      <c r="F68" s="2">
        <v>495672.8</v>
      </c>
      <c r="G68" s="2">
        <f>_xlfn.XLOOKUP(B68,'Q2 Spend and Rebate'!B:B,'Q2 Spend and Rebate'!E:E)</f>
        <v>451805.77</v>
      </c>
      <c r="H68" s="3">
        <v>584</v>
      </c>
      <c r="I68" s="27">
        <f>_xlfn.XLOOKUP(B68,'Q2 Spend and Rebate'!B:B,'Q2 Spend and Rebate'!F:F)</f>
        <v>616</v>
      </c>
      <c r="J68" s="3">
        <f t="shared" si="4"/>
        <v>15859.41</v>
      </c>
      <c r="K68" s="21">
        <f t="shared" si="5"/>
        <v>947478.57000000007</v>
      </c>
      <c r="L68" s="3">
        <f t="shared" si="6"/>
        <v>1200</v>
      </c>
      <c r="M68" s="24">
        <f t="shared" si="7"/>
        <v>2.3611252466923822E-3</v>
      </c>
    </row>
    <row r="69" spans="1:13" x14ac:dyDescent="0.25">
      <c r="A69" s="9">
        <v>7170</v>
      </c>
      <c r="B69" s="30" t="s">
        <v>8</v>
      </c>
      <c r="C69" s="7" t="s">
        <v>9</v>
      </c>
      <c r="D69" s="2">
        <v>7842.39</v>
      </c>
      <c r="E69" s="21">
        <f>VLOOKUP(B69,'Q2 Spend and Rebate'!B:E,3,FALSE)</f>
        <v>7157.47</v>
      </c>
      <c r="F69" s="2">
        <v>494985.11</v>
      </c>
      <c r="G69" s="2">
        <f>_xlfn.XLOOKUP(B69,'Q2 Spend and Rebate'!B:B,'Q2 Spend and Rebate'!E:E)</f>
        <v>487802.08</v>
      </c>
      <c r="H69" s="3">
        <v>890</v>
      </c>
      <c r="I69" s="27">
        <f>_xlfn.XLOOKUP(B69,'Q2 Spend and Rebate'!B:B,'Q2 Spend and Rebate'!F:F)</f>
        <v>816</v>
      </c>
      <c r="J69" s="3">
        <f t="shared" si="4"/>
        <v>14999.86</v>
      </c>
      <c r="K69" s="21">
        <f t="shared" si="5"/>
        <v>982787.19</v>
      </c>
      <c r="L69" s="3">
        <f t="shared" si="6"/>
        <v>1706</v>
      </c>
      <c r="M69" s="24">
        <f t="shared" si="7"/>
        <v>2.2242400355803969E-3</v>
      </c>
    </row>
    <row r="70" spans="1:13" x14ac:dyDescent="0.25">
      <c r="A70" s="9">
        <v>7392</v>
      </c>
      <c r="B70" s="30" t="s">
        <v>316</v>
      </c>
      <c r="C70" s="7" t="s">
        <v>317</v>
      </c>
      <c r="D70" s="2">
        <v>7721.62</v>
      </c>
      <c r="E70" s="21">
        <f>VLOOKUP(B70,'Q2 Spend and Rebate'!B:E,3,FALSE)</f>
        <v>7901.29</v>
      </c>
      <c r="F70" s="2">
        <v>473474.65</v>
      </c>
      <c r="G70" s="2">
        <f>_xlfn.XLOOKUP(B70,'Q2 Spend and Rebate'!B:B,'Q2 Spend and Rebate'!E:E)</f>
        <v>557720.56000000006</v>
      </c>
      <c r="H70" s="3">
        <v>442</v>
      </c>
      <c r="I70" s="27">
        <f>_xlfn.XLOOKUP(B70,'Q2 Spend and Rebate'!B:B,'Q2 Spend and Rebate'!F:F)</f>
        <v>463</v>
      </c>
      <c r="J70" s="3">
        <f t="shared" si="4"/>
        <v>15622.91</v>
      </c>
      <c r="K70" s="21">
        <f t="shared" si="5"/>
        <v>1031195.2100000001</v>
      </c>
      <c r="L70" s="3">
        <f t="shared" si="6"/>
        <v>905</v>
      </c>
      <c r="M70" s="24">
        <f t="shared" si="7"/>
        <v>2.1899875348635176E-3</v>
      </c>
    </row>
    <row r="71" spans="1:13" x14ac:dyDescent="0.25">
      <c r="A71" s="9">
        <v>10843</v>
      </c>
      <c r="B71" s="30" t="s">
        <v>102</v>
      </c>
      <c r="C71" s="7" t="s">
        <v>103</v>
      </c>
      <c r="D71" s="2">
        <v>7648.7</v>
      </c>
      <c r="E71" s="21">
        <f>VLOOKUP(B71,'Q2 Spend and Rebate'!B:E,3,FALSE)</f>
        <v>7433.3</v>
      </c>
      <c r="F71" s="2">
        <v>495748.57</v>
      </c>
      <c r="G71" s="2">
        <f>_xlfn.XLOOKUP(B71,'Q2 Spend and Rebate'!B:B,'Q2 Spend and Rebate'!E:E)</f>
        <v>480532.12</v>
      </c>
      <c r="H71" s="3">
        <v>768</v>
      </c>
      <c r="I71" s="27">
        <f>_xlfn.XLOOKUP(B71,'Q2 Spend and Rebate'!B:B,'Q2 Spend and Rebate'!F:F)</f>
        <v>820</v>
      </c>
      <c r="J71" s="3">
        <f t="shared" si="4"/>
        <v>15082</v>
      </c>
      <c r="K71" s="21">
        <f t="shared" si="5"/>
        <v>976280.69</v>
      </c>
      <c r="L71" s="3">
        <f t="shared" si="6"/>
        <v>1588</v>
      </c>
      <c r="M71" s="24">
        <f t="shared" si="7"/>
        <v>2.1693061375605877E-3</v>
      </c>
    </row>
    <row r="72" spans="1:13" x14ac:dyDescent="0.25">
      <c r="A72" s="9">
        <v>7085</v>
      </c>
      <c r="B72" s="30" t="s">
        <v>468</v>
      </c>
      <c r="C72" s="7" t="s">
        <v>469</v>
      </c>
      <c r="D72" s="2">
        <v>7421.2</v>
      </c>
      <c r="E72" s="21">
        <f>VLOOKUP(B72,'Q2 Spend and Rebate'!B:E,3,FALSE)</f>
        <v>5699.22</v>
      </c>
      <c r="F72" s="2">
        <v>441566.8</v>
      </c>
      <c r="G72" s="2">
        <f>_xlfn.XLOOKUP(B72,'Q2 Spend and Rebate'!B:B,'Q2 Spend and Rebate'!E:E)</f>
        <v>359299.78</v>
      </c>
      <c r="H72" s="3">
        <v>499</v>
      </c>
      <c r="I72" s="27">
        <f>_xlfn.XLOOKUP(B72,'Q2 Spend and Rebate'!B:B,'Q2 Spend and Rebate'!F:F)</f>
        <v>440</v>
      </c>
      <c r="J72" s="3">
        <f t="shared" si="4"/>
        <v>13120.42</v>
      </c>
      <c r="K72" s="21">
        <f t="shared" si="5"/>
        <v>800866.58000000007</v>
      </c>
      <c r="L72" s="3">
        <f t="shared" si="6"/>
        <v>939</v>
      </c>
      <c r="M72" s="24">
        <f t="shared" si="7"/>
        <v>2.1047831275987599E-3</v>
      </c>
    </row>
    <row r="73" spans="1:13" x14ac:dyDescent="0.25">
      <c r="A73" s="9">
        <v>7047</v>
      </c>
      <c r="B73" s="30" t="s">
        <v>883</v>
      </c>
      <c r="C73" s="7" t="s">
        <v>884</v>
      </c>
      <c r="D73" s="2">
        <v>7390.51</v>
      </c>
      <c r="E73" s="21">
        <f>VLOOKUP(B73,'Q2 Spend and Rebate'!B:E,3,FALSE)</f>
        <v>6947.08</v>
      </c>
      <c r="F73" s="2">
        <v>475004.65</v>
      </c>
      <c r="G73" s="2">
        <f>_xlfn.XLOOKUP(B73,'Q2 Spend and Rebate'!B:B,'Q2 Spend and Rebate'!E:E)</f>
        <v>460798.28</v>
      </c>
      <c r="H73" s="3">
        <v>686</v>
      </c>
      <c r="I73" s="27">
        <f>_xlfn.XLOOKUP(B73,'Q2 Spend and Rebate'!B:B,'Q2 Spend and Rebate'!F:F)</f>
        <v>803</v>
      </c>
      <c r="J73" s="3">
        <f t="shared" si="4"/>
        <v>14337.59</v>
      </c>
      <c r="K73" s="21">
        <f t="shared" si="5"/>
        <v>935802.93</v>
      </c>
      <c r="L73" s="3">
        <f t="shared" si="6"/>
        <v>1489</v>
      </c>
      <c r="M73" s="24">
        <f t="shared" si="7"/>
        <v>2.0960789026505029E-3</v>
      </c>
    </row>
    <row r="74" spans="1:13" x14ac:dyDescent="0.25">
      <c r="A74" s="9">
        <v>7251</v>
      </c>
      <c r="B74" s="30" t="s">
        <v>975</v>
      </c>
      <c r="C74" s="7" t="s">
        <v>976</v>
      </c>
      <c r="D74" s="2">
        <v>7260.06</v>
      </c>
      <c r="E74" s="21">
        <f>VLOOKUP(B74,'Q2 Spend and Rebate'!B:E,3,FALSE)</f>
        <v>9719.89</v>
      </c>
      <c r="F74" s="2">
        <v>454429.43</v>
      </c>
      <c r="G74" s="2">
        <f>_xlfn.XLOOKUP(B74,'Q2 Spend and Rebate'!B:B,'Q2 Spend and Rebate'!E:E)</f>
        <v>605435.80000000005</v>
      </c>
      <c r="H74" s="3">
        <v>762</v>
      </c>
      <c r="I74" s="27">
        <f>_xlfn.XLOOKUP(B74,'Q2 Spend and Rebate'!B:B,'Q2 Spend and Rebate'!F:F)</f>
        <v>882</v>
      </c>
      <c r="J74" s="3">
        <f t="shared" si="4"/>
        <v>16979.95</v>
      </c>
      <c r="K74" s="21">
        <f t="shared" si="5"/>
        <v>1059865.23</v>
      </c>
      <c r="L74" s="3">
        <f t="shared" si="6"/>
        <v>1644</v>
      </c>
      <c r="M74" s="24">
        <f t="shared" si="7"/>
        <v>2.0590809833119514E-3</v>
      </c>
    </row>
    <row r="75" spans="1:13" x14ac:dyDescent="0.25">
      <c r="A75" s="9">
        <v>7097</v>
      </c>
      <c r="B75" s="30" t="s">
        <v>492</v>
      </c>
      <c r="C75" s="7" t="s">
        <v>493</v>
      </c>
      <c r="D75" s="2">
        <v>7223.91</v>
      </c>
      <c r="E75" s="21">
        <f>VLOOKUP(B75,'Q2 Spend and Rebate'!B:E,3,FALSE)</f>
        <v>6910.9</v>
      </c>
      <c r="F75" s="2">
        <v>429621.38</v>
      </c>
      <c r="G75" s="2">
        <f>_xlfn.XLOOKUP(B75,'Q2 Spend and Rebate'!B:B,'Q2 Spend and Rebate'!E:E)</f>
        <v>411562.62</v>
      </c>
      <c r="H75" s="3">
        <v>455</v>
      </c>
      <c r="I75" s="27">
        <f>_xlfn.XLOOKUP(B75,'Q2 Spend and Rebate'!B:B,'Q2 Spend and Rebate'!F:F)</f>
        <v>444</v>
      </c>
      <c r="J75" s="3">
        <f t="shared" si="4"/>
        <v>14134.81</v>
      </c>
      <c r="K75" s="21">
        <f t="shared" si="5"/>
        <v>841184</v>
      </c>
      <c r="L75" s="3">
        <f t="shared" si="6"/>
        <v>899</v>
      </c>
      <c r="M75" s="24">
        <f t="shared" si="7"/>
        <v>2.0488282061246104E-3</v>
      </c>
    </row>
    <row r="76" spans="1:13" x14ac:dyDescent="0.25">
      <c r="A76" s="9">
        <v>7115</v>
      </c>
      <c r="B76" s="30" t="s">
        <v>346</v>
      </c>
      <c r="C76" s="7" t="s">
        <v>347</v>
      </c>
      <c r="D76" s="2">
        <v>7119.74</v>
      </c>
      <c r="E76" s="21">
        <f>VLOOKUP(B76,'Q2 Spend and Rebate'!B:E,3,FALSE)</f>
        <v>8087.66</v>
      </c>
      <c r="F76" s="2">
        <v>434879.6</v>
      </c>
      <c r="G76" s="2">
        <f>_xlfn.XLOOKUP(B76,'Q2 Spend and Rebate'!B:B,'Q2 Spend and Rebate'!E:E)</f>
        <v>499499.9</v>
      </c>
      <c r="H76" s="3">
        <v>1370</v>
      </c>
      <c r="I76" s="27">
        <f>_xlfn.XLOOKUP(B76,'Q2 Spend and Rebate'!B:B,'Q2 Spend and Rebate'!F:F)</f>
        <v>1566</v>
      </c>
      <c r="J76" s="3">
        <f t="shared" si="4"/>
        <v>15207.4</v>
      </c>
      <c r="K76" s="21">
        <f t="shared" si="5"/>
        <v>934379.5</v>
      </c>
      <c r="L76" s="3">
        <f t="shared" si="6"/>
        <v>2936</v>
      </c>
      <c r="M76" s="24">
        <f t="shared" si="7"/>
        <v>2.019283758002748E-3</v>
      </c>
    </row>
    <row r="77" spans="1:13" x14ac:dyDescent="0.25">
      <c r="A77" s="9">
        <v>7394</v>
      </c>
      <c r="B77" s="30" t="s">
        <v>132</v>
      </c>
      <c r="C77" s="7" t="s">
        <v>133</v>
      </c>
      <c r="D77" s="2">
        <v>6953.54</v>
      </c>
      <c r="E77" s="21">
        <f>VLOOKUP(B77,'Q2 Spend and Rebate'!B:E,3,FALSE)</f>
        <v>5861.19</v>
      </c>
      <c r="F77" s="2">
        <v>414077.73</v>
      </c>
      <c r="G77" s="2">
        <f>_xlfn.XLOOKUP(B77,'Q2 Spend and Rebate'!B:B,'Q2 Spend and Rebate'!E:E)</f>
        <v>358942.15</v>
      </c>
      <c r="H77" s="3">
        <v>475</v>
      </c>
      <c r="I77" s="27">
        <f>_xlfn.XLOOKUP(B77,'Q2 Spend and Rebate'!B:B,'Q2 Spend and Rebate'!F:F)</f>
        <v>369</v>
      </c>
      <c r="J77" s="3">
        <f t="shared" si="4"/>
        <v>12814.73</v>
      </c>
      <c r="K77" s="21">
        <f t="shared" si="5"/>
        <v>773019.88</v>
      </c>
      <c r="L77" s="3">
        <f t="shared" si="6"/>
        <v>844</v>
      </c>
      <c r="M77" s="24">
        <f t="shared" si="7"/>
        <v>1.972146508527338E-3</v>
      </c>
    </row>
    <row r="78" spans="1:13" x14ac:dyDescent="0.25">
      <c r="A78" s="9">
        <v>7120</v>
      </c>
      <c r="B78" s="30" t="s">
        <v>356</v>
      </c>
      <c r="C78" s="7" t="s">
        <v>357</v>
      </c>
      <c r="D78" s="2">
        <v>6942.05</v>
      </c>
      <c r="E78" s="21">
        <f>VLOOKUP(B78,'Q2 Spend and Rebate'!B:E,3,FALSE)</f>
        <v>8335.0400000000009</v>
      </c>
      <c r="F78" s="2">
        <v>400317.3</v>
      </c>
      <c r="G78" s="2">
        <f>_xlfn.XLOOKUP(B78,'Q2 Spend and Rebate'!B:B,'Q2 Spend and Rebate'!E:E)</f>
        <v>497517.19</v>
      </c>
      <c r="H78" s="3">
        <v>799</v>
      </c>
      <c r="I78" s="27">
        <f>_xlfn.XLOOKUP(B78,'Q2 Spend and Rebate'!B:B,'Q2 Spend and Rebate'!F:F)</f>
        <v>840</v>
      </c>
      <c r="J78" s="3">
        <f t="shared" si="4"/>
        <v>15277.09</v>
      </c>
      <c r="K78" s="21">
        <f t="shared" si="5"/>
        <v>897834.49</v>
      </c>
      <c r="L78" s="3">
        <f t="shared" si="6"/>
        <v>1639</v>
      </c>
      <c r="M78" s="24">
        <f t="shared" si="7"/>
        <v>1.968887742002233E-3</v>
      </c>
    </row>
    <row r="79" spans="1:13" x14ac:dyDescent="0.25">
      <c r="A79" s="9">
        <v>7064</v>
      </c>
      <c r="B79" s="30" t="s">
        <v>917</v>
      </c>
      <c r="C79" s="7" t="s">
        <v>918</v>
      </c>
      <c r="D79" s="2">
        <v>6831.46</v>
      </c>
      <c r="E79" s="21">
        <f>VLOOKUP(B79,'Q2 Spend and Rebate'!B:E,3,FALSE)</f>
        <v>7469.08</v>
      </c>
      <c r="F79" s="2">
        <v>381645.96</v>
      </c>
      <c r="G79" s="2">
        <f>_xlfn.XLOOKUP(B79,'Q2 Spend and Rebate'!B:B,'Q2 Spend and Rebate'!E:E)</f>
        <v>417933.61</v>
      </c>
      <c r="H79" s="3">
        <v>523</v>
      </c>
      <c r="I79" s="27">
        <f>_xlfn.XLOOKUP(B79,'Q2 Spend and Rebate'!B:B,'Q2 Spend and Rebate'!F:F)</f>
        <v>711</v>
      </c>
      <c r="J79" s="3">
        <f t="shared" si="4"/>
        <v>14300.54</v>
      </c>
      <c r="K79" s="21">
        <f t="shared" si="5"/>
        <v>799579.57000000007</v>
      </c>
      <c r="L79" s="3">
        <f t="shared" si="6"/>
        <v>1234</v>
      </c>
      <c r="M79" s="24">
        <f t="shared" si="7"/>
        <v>1.9375224687201294E-3</v>
      </c>
    </row>
    <row r="80" spans="1:13" x14ac:dyDescent="0.25">
      <c r="A80" s="9">
        <v>7217</v>
      </c>
      <c r="B80" s="30" t="s">
        <v>1123</v>
      </c>
      <c r="C80" s="7" t="s">
        <v>1124</v>
      </c>
      <c r="D80" s="2">
        <v>6766.3</v>
      </c>
      <c r="E80" s="21">
        <f>VLOOKUP(B80,'Q2 Spend and Rebate'!B:E,3,FALSE)</f>
        <v>6395.94</v>
      </c>
      <c r="F80" s="2">
        <v>454383.25</v>
      </c>
      <c r="G80" s="2">
        <f>_xlfn.XLOOKUP(B80,'Q2 Spend and Rebate'!B:B,'Q2 Spend and Rebate'!E:E)</f>
        <v>450191.33</v>
      </c>
      <c r="H80" s="3">
        <v>687</v>
      </c>
      <c r="I80" s="27">
        <f>_xlfn.XLOOKUP(B80,'Q2 Spend and Rebate'!B:B,'Q2 Spend and Rebate'!F:F)</f>
        <v>753</v>
      </c>
      <c r="J80" s="3">
        <f t="shared" si="4"/>
        <v>13162.24</v>
      </c>
      <c r="K80" s="21">
        <f t="shared" si="5"/>
        <v>904574.58000000007</v>
      </c>
      <c r="L80" s="3">
        <f t="shared" si="6"/>
        <v>1440</v>
      </c>
      <c r="M80" s="24">
        <f t="shared" si="7"/>
        <v>1.9190419441965571E-3</v>
      </c>
    </row>
    <row r="81" spans="1:13" x14ac:dyDescent="0.25">
      <c r="A81" s="9">
        <v>18906</v>
      </c>
      <c r="B81" s="30" t="s">
        <v>805</v>
      </c>
      <c r="C81" s="7" t="s">
        <v>806</v>
      </c>
      <c r="D81" s="2">
        <v>6576.68</v>
      </c>
      <c r="E81" s="21">
        <f>VLOOKUP(B81,'Q2 Spend and Rebate'!B:E,3,FALSE)</f>
        <v>4551.3599999999997</v>
      </c>
      <c r="F81" s="2">
        <v>367666.73</v>
      </c>
      <c r="G81" s="2">
        <f>_xlfn.XLOOKUP(B81,'Q2 Spend and Rebate'!B:B,'Q2 Spend and Rebate'!E:E)</f>
        <v>261951.18</v>
      </c>
      <c r="H81" s="3">
        <v>619</v>
      </c>
      <c r="I81" s="27">
        <f>_xlfn.XLOOKUP(B81,'Q2 Spend and Rebate'!B:B,'Q2 Spend and Rebate'!F:F)</f>
        <v>462</v>
      </c>
      <c r="J81" s="3">
        <f t="shared" si="4"/>
        <v>11128.04</v>
      </c>
      <c r="K81" s="21">
        <f t="shared" si="5"/>
        <v>629617.90999999992</v>
      </c>
      <c r="L81" s="3">
        <f t="shared" si="6"/>
        <v>1081</v>
      </c>
      <c r="M81" s="24">
        <f t="shared" si="7"/>
        <v>1.8652623699154064E-3</v>
      </c>
    </row>
    <row r="82" spans="1:13" x14ac:dyDescent="0.25">
      <c r="A82" s="9">
        <v>7389</v>
      </c>
      <c r="B82" s="30" t="s">
        <v>310</v>
      </c>
      <c r="C82" s="7" t="s">
        <v>311</v>
      </c>
      <c r="D82" s="2">
        <v>6560.91</v>
      </c>
      <c r="E82" s="21">
        <f>VLOOKUP(B82,'Q2 Spend and Rebate'!B:E,3,FALSE)</f>
        <v>7364.97</v>
      </c>
      <c r="F82" s="2">
        <v>435414.69</v>
      </c>
      <c r="G82" s="2">
        <f>_xlfn.XLOOKUP(B82,'Q2 Spend and Rebate'!B:B,'Q2 Spend and Rebate'!E:E)</f>
        <v>482762.91</v>
      </c>
      <c r="H82" s="3">
        <v>646</v>
      </c>
      <c r="I82" s="27">
        <f>_xlfn.XLOOKUP(B82,'Q2 Spend and Rebate'!B:B,'Q2 Spend and Rebate'!F:F)</f>
        <v>660</v>
      </c>
      <c r="J82" s="3">
        <f t="shared" si="4"/>
        <v>13925.880000000001</v>
      </c>
      <c r="K82" s="21">
        <f t="shared" si="5"/>
        <v>918177.6</v>
      </c>
      <c r="L82" s="3">
        <f t="shared" si="6"/>
        <v>1306</v>
      </c>
      <c r="M82" s="24">
        <f t="shared" si="7"/>
        <v>1.8607897199501401E-3</v>
      </c>
    </row>
    <row r="83" spans="1:13" x14ac:dyDescent="0.25">
      <c r="A83" s="9">
        <v>7136</v>
      </c>
      <c r="B83" s="30" t="s">
        <v>198</v>
      </c>
      <c r="C83" s="7" t="s">
        <v>199</v>
      </c>
      <c r="D83" s="2">
        <v>6464.43</v>
      </c>
      <c r="E83" s="21">
        <f>VLOOKUP(B83,'Q2 Spend and Rebate'!B:E,3,FALSE)</f>
        <v>6479.29</v>
      </c>
      <c r="F83" s="2">
        <v>406576.52</v>
      </c>
      <c r="G83" s="2">
        <f>_xlfn.XLOOKUP(B83,'Q2 Spend and Rebate'!B:B,'Q2 Spend and Rebate'!E:E)</f>
        <v>392625.85</v>
      </c>
      <c r="H83" s="3">
        <v>655</v>
      </c>
      <c r="I83" s="27">
        <f>_xlfn.XLOOKUP(B83,'Q2 Spend and Rebate'!B:B,'Q2 Spend and Rebate'!F:F)</f>
        <v>766</v>
      </c>
      <c r="J83" s="3">
        <f t="shared" si="4"/>
        <v>12943.720000000001</v>
      </c>
      <c r="K83" s="21">
        <f t="shared" si="5"/>
        <v>799202.37</v>
      </c>
      <c r="L83" s="3">
        <f t="shared" si="6"/>
        <v>1421</v>
      </c>
      <c r="M83" s="24">
        <f t="shared" si="7"/>
        <v>1.8334262913738012E-3</v>
      </c>
    </row>
    <row r="84" spans="1:13" x14ac:dyDescent="0.25">
      <c r="A84" s="9">
        <v>7346</v>
      </c>
      <c r="B84" s="30" t="s">
        <v>416</v>
      </c>
      <c r="C84" s="7" t="s">
        <v>417</v>
      </c>
      <c r="D84" s="2">
        <v>6389.83</v>
      </c>
      <c r="E84" s="21">
        <f>VLOOKUP(B84,'Q2 Spend and Rebate'!B:E,3,FALSE)</f>
        <v>9339.5400000000009</v>
      </c>
      <c r="F84" s="2">
        <v>448379.52</v>
      </c>
      <c r="G84" s="2">
        <f>_xlfn.XLOOKUP(B84,'Q2 Spend and Rebate'!B:B,'Q2 Spend and Rebate'!E:E)</f>
        <v>619466.75</v>
      </c>
      <c r="H84" s="3">
        <v>340</v>
      </c>
      <c r="I84" s="27">
        <f>_xlfn.XLOOKUP(B84,'Q2 Spend and Rebate'!B:B,'Q2 Spend and Rebate'!F:F)</f>
        <v>444</v>
      </c>
      <c r="J84" s="3">
        <f t="shared" si="4"/>
        <v>15729.37</v>
      </c>
      <c r="K84" s="21">
        <f t="shared" si="5"/>
        <v>1067846.27</v>
      </c>
      <c r="L84" s="3">
        <f t="shared" si="6"/>
        <v>784</v>
      </c>
      <c r="M84" s="24">
        <f t="shared" si="7"/>
        <v>1.8122684164588454E-3</v>
      </c>
    </row>
    <row r="85" spans="1:13" x14ac:dyDescent="0.25">
      <c r="A85" s="9">
        <v>7295</v>
      </c>
      <c r="B85" s="30" t="s">
        <v>500</v>
      </c>
      <c r="C85" s="7" t="s">
        <v>501</v>
      </c>
      <c r="D85" s="2">
        <v>6269.06</v>
      </c>
      <c r="E85" s="21">
        <f>VLOOKUP(B85,'Q2 Spend and Rebate'!B:E,3,FALSE)</f>
        <v>6184.89</v>
      </c>
      <c r="F85" s="2">
        <v>401287.52</v>
      </c>
      <c r="G85" s="2">
        <f>_xlfn.XLOOKUP(B85,'Q2 Spend and Rebate'!B:B,'Q2 Spend and Rebate'!E:E)</f>
        <v>416523.22</v>
      </c>
      <c r="H85" s="3">
        <v>756</v>
      </c>
      <c r="I85" s="27">
        <f>_xlfn.XLOOKUP(B85,'Q2 Spend and Rebate'!B:B,'Q2 Spend and Rebate'!F:F)</f>
        <v>639</v>
      </c>
      <c r="J85" s="3">
        <f t="shared" si="4"/>
        <v>12453.95</v>
      </c>
      <c r="K85" s="21">
        <f t="shared" si="5"/>
        <v>817810.74</v>
      </c>
      <c r="L85" s="3">
        <f t="shared" si="6"/>
        <v>1395</v>
      </c>
      <c r="M85" s="24">
        <f t="shared" si="7"/>
        <v>1.7780159157419666E-3</v>
      </c>
    </row>
    <row r="86" spans="1:13" x14ac:dyDescent="0.25">
      <c r="A86" s="9">
        <v>7377</v>
      </c>
      <c r="B86" s="30" t="s">
        <v>286</v>
      </c>
      <c r="C86" s="7" t="s">
        <v>287</v>
      </c>
      <c r="D86" s="2">
        <v>6182.38</v>
      </c>
      <c r="E86" s="21">
        <f>VLOOKUP(B86,'Q2 Spend and Rebate'!B:E,3,FALSE)</f>
        <v>5616.12</v>
      </c>
      <c r="F86" s="2">
        <v>416848.95</v>
      </c>
      <c r="G86" s="2">
        <f>_xlfn.XLOOKUP(B86,'Q2 Spend and Rebate'!B:B,'Q2 Spend and Rebate'!E:E)</f>
        <v>402965.42</v>
      </c>
      <c r="H86" s="3">
        <v>692</v>
      </c>
      <c r="I86" s="27">
        <f>_xlfn.XLOOKUP(B86,'Q2 Spend and Rebate'!B:B,'Q2 Spend and Rebate'!F:F)</f>
        <v>655</v>
      </c>
      <c r="J86" s="3">
        <f t="shared" si="4"/>
        <v>11798.5</v>
      </c>
      <c r="K86" s="21">
        <f t="shared" si="5"/>
        <v>819814.37</v>
      </c>
      <c r="L86" s="3">
        <f t="shared" si="6"/>
        <v>1347</v>
      </c>
      <c r="M86" s="24">
        <f t="shared" si="7"/>
        <v>1.7534319399024447E-3</v>
      </c>
    </row>
    <row r="87" spans="1:13" x14ac:dyDescent="0.25">
      <c r="A87" s="9">
        <v>16131</v>
      </c>
      <c r="B87" s="30" t="s">
        <v>1071</v>
      </c>
      <c r="C87" s="7" t="s">
        <v>1072</v>
      </c>
      <c r="D87" s="2">
        <v>6078.96</v>
      </c>
      <c r="E87" s="21">
        <f>VLOOKUP(B87,'Q2 Spend and Rebate'!B:E,3,FALSE)</f>
        <v>4957.51</v>
      </c>
      <c r="F87" s="2">
        <v>367176.75</v>
      </c>
      <c r="G87" s="2">
        <f>_xlfn.XLOOKUP(B87,'Q2 Spend and Rebate'!B:B,'Q2 Spend and Rebate'!E:E)</f>
        <v>306019.61</v>
      </c>
      <c r="H87" s="3">
        <v>639</v>
      </c>
      <c r="I87" s="27">
        <f>_xlfn.XLOOKUP(B87,'Q2 Spend and Rebate'!B:B,'Q2 Spend and Rebate'!F:F)</f>
        <v>569</v>
      </c>
      <c r="J87" s="3">
        <f t="shared" si="4"/>
        <v>11036.470000000001</v>
      </c>
      <c r="K87" s="21">
        <f t="shared" si="5"/>
        <v>673196.36</v>
      </c>
      <c r="L87" s="3">
        <f t="shared" si="6"/>
        <v>1208</v>
      </c>
      <c r="M87" s="24">
        <f t="shared" si="7"/>
        <v>1.7241002050002369E-3</v>
      </c>
    </row>
    <row r="88" spans="1:13" x14ac:dyDescent="0.25">
      <c r="A88" s="9">
        <v>7326</v>
      </c>
      <c r="B88" s="30" t="s">
        <v>561</v>
      </c>
      <c r="C88" s="7" t="s">
        <v>562</v>
      </c>
      <c r="D88" s="2">
        <v>5987.71</v>
      </c>
      <c r="E88" s="21">
        <f>VLOOKUP(B88,'Q2 Spend and Rebate'!B:E,3,FALSE)</f>
        <v>4242.07</v>
      </c>
      <c r="F88" s="2">
        <v>354542.98</v>
      </c>
      <c r="G88" s="2">
        <f>_xlfn.XLOOKUP(B88,'Q2 Spend and Rebate'!B:B,'Q2 Spend and Rebate'!E:E)</f>
        <v>265316</v>
      </c>
      <c r="H88" s="3">
        <v>330</v>
      </c>
      <c r="I88" s="27">
        <f>_xlfn.XLOOKUP(B88,'Q2 Spend and Rebate'!B:B,'Q2 Spend and Rebate'!F:F)</f>
        <v>290</v>
      </c>
      <c r="J88" s="3">
        <f t="shared" si="4"/>
        <v>10229.779999999999</v>
      </c>
      <c r="K88" s="21">
        <f t="shared" si="5"/>
        <v>619858.98</v>
      </c>
      <c r="L88" s="3">
        <f t="shared" si="6"/>
        <v>620</v>
      </c>
      <c r="M88" s="24">
        <f t="shared" si="7"/>
        <v>1.6982200966089542E-3</v>
      </c>
    </row>
    <row r="89" spans="1:13" x14ac:dyDescent="0.25">
      <c r="A89" s="9">
        <v>7182</v>
      </c>
      <c r="B89" s="30" t="s">
        <v>32</v>
      </c>
      <c r="C89" s="7" t="s">
        <v>33</v>
      </c>
      <c r="D89" s="2">
        <v>5940.02</v>
      </c>
      <c r="E89" s="21">
        <f>VLOOKUP(B89,'Q2 Spend and Rebate'!B:E,3,FALSE)</f>
        <v>7307.64</v>
      </c>
      <c r="F89" s="2">
        <v>386491.99</v>
      </c>
      <c r="G89" s="2">
        <f>_xlfn.XLOOKUP(B89,'Q2 Spend and Rebate'!B:B,'Q2 Spend and Rebate'!E:E)</f>
        <v>476020.57</v>
      </c>
      <c r="H89" s="3">
        <v>479</v>
      </c>
      <c r="I89" s="27">
        <f>_xlfn.XLOOKUP(B89,'Q2 Spend and Rebate'!B:B,'Q2 Spend and Rebate'!F:F)</f>
        <v>502</v>
      </c>
      <c r="J89" s="3">
        <f t="shared" si="4"/>
        <v>13247.66</v>
      </c>
      <c r="K89" s="21">
        <f t="shared" si="5"/>
        <v>862512.56</v>
      </c>
      <c r="L89" s="3">
        <f t="shared" si="6"/>
        <v>981</v>
      </c>
      <c r="M89" s="24">
        <f t="shared" si="7"/>
        <v>1.684694372015198E-3</v>
      </c>
    </row>
    <row r="90" spans="1:13" x14ac:dyDescent="0.25">
      <c r="A90" s="9">
        <v>7098</v>
      </c>
      <c r="B90" s="30" t="s">
        <v>494</v>
      </c>
      <c r="C90" s="7" t="s">
        <v>495</v>
      </c>
      <c r="D90" s="2">
        <v>5917.1</v>
      </c>
      <c r="E90" s="21">
        <f>VLOOKUP(B90,'Q2 Spend and Rebate'!B:E,3,FALSE)</f>
        <v>6422.7</v>
      </c>
      <c r="F90" s="2">
        <v>387116.13</v>
      </c>
      <c r="G90" s="2">
        <f>_xlfn.XLOOKUP(B90,'Q2 Spend and Rebate'!B:B,'Q2 Spend and Rebate'!E:E)</f>
        <v>406000.11</v>
      </c>
      <c r="H90" s="3">
        <v>350</v>
      </c>
      <c r="I90" s="27">
        <f>_xlfn.XLOOKUP(B90,'Q2 Spend and Rebate'!B:B,'Q2 Spend and Rebate'!F:F)</f>
        <v>422</v>
      </c>
      <c r="J90" s="3">
        <f t="shared" si="4"/>
        <v>12339.8</v>
      </c>
      <c r="K90" s="21">
        <f t="shared" si="5"/>
        <v>793116.24</v>
      </c>
      <c r="L90" s="3">
        <f t="shared" si="6"/>
        <v>772</v>
      </c>
      <c r="M90" s="24">
        <f t="shared" si="7"/>
        <v>1.67819385602256E-3</v>
      </c>
    </row>
    <row r="91" spans="1:13" x14ac:dyDescent="0.25">
      <c r="A91" s="9">
        <v>7324</v>
      </c>
      <c r="B91" s="30" t="s">
        <v>557</v>
      </c>
      <c r="C91" s="7" t="s">
        <v>558</v>
      </c>
      <c r="D91" s="2">
        <v>5817.38</v>
      </c>
      <c r="E91" s="21">
        <f>VLOOKUP(B91,'Q2 Spend and Rebate'!B:E,3,FALSE)</f>
        <v>5861.59</v>
      </c>
      <c r="F91" s="2">
        <v>362903.91</v>
      </c>
      <c r="G91" s="2">
        <f>_xlfn.XLOOKUP(B91,'Q2 Spend and Rebate'!B:B,'Q2 Spend and Rebate'!E:E)</f>
        <v>375547.32</v>
      </c>
      <c r="H91" s="3">
        <v>735</v>
      </c>
      <c r="I91" s="27">
        <f>_xlfn.XLOOKUP(B91,'Q2 Spend and Rebate'!B:B,'Q2 Spend and Rebate'!F:F)</f>
        <v>981</v>
      </c>
      <c r="J91" s="3">
        <f t="shared" si="4"/>
        <v>11678.970000000001</v>
      </c>
      <c r="K91" s="21">
        <f t="shared" si="5"/>
        <v>738451.23</v>
      </c>
      <c r="L91" s="3">
        <f t="shared" si="6"/>
        <v>1716</v>
      </c>
      <c r="M91" s="24">
        <f t="shared" si="7"/>
        <v>1.6499115063373139E-3</v>
      </c>
    </row>
    <row r="92" spans="1:13" x14ac:dyDescent="0.25">
      <c r="A92" s="9">
        <v>7049</v>
      </c>
      <c r="B92" s="30" t="s">
        <v>887</v>
      </c>
      <c r="C92" s="7" t="s">
        <v>888</v>
      </c>
      <c r="D92" s="2">
        <v>5786.39</v>
      </c>
      <c r="E92" s="21">
        <f>VLOOKUP(B92,'Q2 Spend and Rebate'!B:E,3,FALSE)</f>
        <v>5344.05</v>
      </c>
      <c r="F92" s="2">
        <v>357260.17</v>
      </c>
      <c r="G92" s="2">
        <f>_xlfn.XLOOKUP(B92,'Q2 Spend and Rebate'!B:B,'Q2 Spend and Rebate'!E:E)</f>
        <v>349340.63</v>
      </c>
      <c r="H92" s="3">
        <v>588</v>
      </c>
      <c r="I92" s="27">
        <f>_xlfn.XLOOKUP(B92,'Q2 Spend and Rebate'!B:B,'Q2 Spend and Rebate'!F:F)</f>
        <v>517</v>
      </c>
      <c r="J92" s="3">
        <f t="shared" si="4"/>
        <v>11130.44</v>
      </c>
      <c r="K92" s="21">
        <f t="shared" si="5"/>
        <v>706600.8</v>
      </c>
      <c r="L92" s="3">
        <f t="shared" si="6"/>
        <v>1105</v>
      </c>
      <c r="M92" s="24">
        <f t="shared" si="7"/>
        <v>1.641122196101195E-3</v>
      </c>
    </row>
    <row r="93" spans="1:13" x14ac:dyDescent="0.25">
      <c r="A93" s="9">
        <v>7146</v>
      </c>
      <c r="B93" s="30" t="s">
        <v>218</v>
      </c>
      <c r="C93" s="7" t="s">
        <v>219</v>
      </c>
      <c r="D93" s="2">
        <v>5616.79</v>
      </c>
      <c r="E93" s="21">
        <f>VLOOKUP(B93,'Q2 Spend and Rebate'!B:E,3,FALSE)</f>
        <v>6175.12</v>
      </c>
      <c r="F93" s="2">
        <v>382497.44</v>
      </c>
      <c r="G93" s="2">
        <f>_xlfn.XLOOKUP(B93,'Q2 Spend and Rebate'!B:B,'Q2 Spend and Rebate'!E:E)</f>
        <v>394884.35</v>
      </c>
      <c r="H93" s="3">
        <v>185</v>
      </c>
      <c r="I93" s="27">
        <f>_xlfn.XLOOKUP(B93,'Q2 Spend and Rebate'!B:B,'Q2 Spend and Rebate'!F:F)</f>
        <v>199</v>
      </c>
      <c r="J93" s="3">
        <f t="shared" si="4"/>
        <v>11791.91</v>
      </c>
      <c r="K93" s="21">
        <f t="shared" si="5"/>
        <v>777381.79</v>
      </c>
      <c r="L93" s="3">
        <f t="shared" si="6"/>
        <v>384</v>
      </c>
      <c r="M93" s="24">
        <f t="shared" si="7"/>
        <v>1.593020646696685E-3</v>
      </c>
    </row>
    <row r="94" spans="1:13" x14ac:dyDescent="0.25">
      <c r="A94" s="9">
        <v>7052</v>
      </c>
      <c r="B94" s="30" t="s">
        <v>893</v>
      </c>
      <c r="C94" s="7" t="s">
        <v>894</v>
      </c>
      <c r="D94" s="2">
        <v>5545.12</v>
      </c>
      <c r="E94" s="21">
        <f>VLOOKUP(B94,'Q2 Spend and Rebate'!B:E,3,FALSE)</f>
        <v>5589.86</v>
      </c>
      <c r="F94" s="2">
        <v>350365.4</v>
      </c>
      <c r="G94" s="2">
        <f>_xlfn.XLOOKUP(B94,'Q2 Spend and Rebate'!B:B,'Q2 Spend and Rebate'!E:E)</f>
        <v>364272.92</v>
      </c>
      <c r="H94" s="3">
        <v>367</v>
      </c>
      <c r="I94" s="27">
        <f>_xlfn.XLOOKUP(B94,'Q2 Spend and Rebate'!B:B,'Q2 Spend and Rebate'!F:F)</f>
        <v>300</v>
      </c>
      <c r="J94" s="3">
        <f t="shared" si="4"/>
        <v>11134.98</v>
      </c>
      <c r="K94" s="21">
        <f t="shared" si="5"/>
        <v>714638.32000000007</v>
      </c>
      <c r="L94" s="3">
        <f t="shared" si="6"/>
        <v>667</v>
      </c>
      <c r="M94" s="24">
        <f t="shared" si="7"/>
        <v>1.5726937714265125E-3</v>
      </c>
    </row>
    <row r="95" spans="1:13" x14ac:dyDescent="0.25">
      <c r="A95" s="9">
        <v>17569</v>
      </c>
      <c r="B95" s="30" t="s">
        <v>753</v>
      </c>
      <c r="C95" s="7" t="s">
        <v>754</v>
      </c>
      <c r="D95" s="2">
        <v>5541.89</v>
      </c>
      <c r="E95" s="21">
        <f>VLOOKUP(B95,'Q2 Spend and Rebate'!B:E,3,FALSE)</f>
        <v>5378.65</v>
      </c>
      <c r="F95" s="2">
        <v>328347.71000000002</v>
      </c>
      <c r="G95" s="2">
        <f>_xlfn.XLOOKUP(B95,'Q2 Spend and Rebate'!B:B,'Q2 Spend and Rebate'!E:E)</f>
        <v>318305.26</v>
      </c>
      <c r="H95" s="3">
        <v>542</v>
      </c>
      <c r="I95" s="27">
        <f>_xlfn.XLOOKUP(B95,'Q2 Spend and Rebate'!B:B,'Q2 Spend and Rebate'!F:F)</f>
        <v>566</v>
      </c>
      <c r="J95" s="3">
        <f t="shared" si="4"/>
        <v>10920.54</v>
      </c>
      <c r="K95" s="21">
        <f t="shared" si="5"/>
        <v>646652.97</v>
      </c>
      <c r="L95" s="3">
        <f t="shared" si="6"/>
        <v>1108</v>
      </c>
      <c r="M95" s="24">
        <f t="shared" si="7"/>
        <v>1.5717776864938679E-3</v>
      </c>
    </row>
    <row r="96" spans="1:13" x14ac:dyDescent="0.25">
      <c r="A96" s="9">
        <v>7133</v>
      </c>
      <c r="B96" s="30" t="s">
        <v>192</v>
      </c>
      <c r="C96" s="7" t="s">
        <v>193</v>
      </c>
      <c r="D96" s="2">
        <v>5537.34</v>
      </c>
      <c r="E96" s="21">
        <f>VLOOKUP(B96,'Q2 Spend and Rebate'!B:E,3,FALSE)</f>
        <v>5107.9799999999996</v>
      </c>
      <c r="F96" s="2">
        <v>320652.96999999997</v>
      </c>
      <c r="G96" s="2">
        <f>_xlfn.XLOOKUP(B96,'Q2 Spend and Rebate'!B:B,'Q2 Spend and Rebate'!E:E)</f>
        <v>291985.55</v>
      </c>
      <c r="H96" s="3">
        <v>715</v>
      </c>
      <c r="I96" s="27">
        <f>_xlfn.XLOOKUP(B96,'Q2 Spend and Rebate'!B:B,'Q2 Spend and Rebate'!F:F)</f>
        <v>705</v>
      </c>
      <c r="J96" s="3">
        <f t="shared" si="4"/>
        <v>10645.32</v>
      </c>
      <c r="K96" s="21">
        <f t="shared" si="5"/>
        <v>612638.52</v>
      </c>
      <c r="L96" s="3">
        <f t="shared" si="6"/>
        <v>1420</v>
      </c>
      <c r="M96" s="24">
        <f t="shared" si="7"/>
        <v>1.5704872262946312E-3</v>
      </c>
    </row>
    <row r="97" spans="1:13" x14ac:dyDescent="0.25">
      <c r="A97" s="9">
        <v>7284</v>
      </c>
      <c r="B97" s="30" t="s">
        <v>677</v>
      </c>
      <c r="C97" s="7" t="s">
        <v>678</v>
      </c>
      <c r="D97" s="2">
        <v>5516.8</v>
      </c>
      <c r="E97" s="21">
        <f>VLOOKUP(B97,'Q2 Spend and Rebate'!B:E,3,FALSE)</f>
        <v>5686.5</v>
      </c>
      <c r="F97" s="2">
        <v>361325.84</v>
      </c>
      <c r="G97" s="2">
        <f>_xlfn.XLOOKUP(B97,'Q2 Spend and Rebate'!B:B,'Q2 Spend and Rebate'!E:E)</f>
        <v>391336.42</v>
      </c>
      <c r="H97" s="3">
        <v>693</v>
      </c>
      <c r="I97" s="27">
        <f>_xlfn.XLOOKUP(B97,'Q2 Spend and Rebate'!B:B,'Q2 Spend and Rebate'!F:F)</f>
        <v>579</v>
      </c>
      <c r="J97" s="3">
        <f t="shared" si="4"/>
        <v>11203.3</v>
      </c>
      <c r="K97" s="21">
        <f t="shared" si="5"/>
        <v>752662.26</v>
      </c>
      <c r="L97" s="3">
        <f t="shared" si="6"/>
        <v>1272</v>
      </c>
      <c r="M97" s="24">
        <f t="shared" si="7"/>
        <v>1.5646617202523634E-3</v>
      </c>
    </row>
    <row r="98" spans="1:13" x14ac:dyDescent="0.25">
      <c r="A98" s="9">
        <v>16418</v>
      </c>
      <c r="B98" s="30" t="s">
        <v>1085</v>
      </c>
      <c r="C98" s="7" t="s">
        <v>1086</v>
      </c>
      <c r="D98" s="2">
        <v>5508.77</v>
      </c>
      <c r="E98" s="21">
        <f>VLOOKUP(B98,'Q2 Spend and Rebate'!B:E,3,FALSE)</f>
        <v>5085.75</v>
      </c>
      <c r="F98" s="2">
        <v>328996.45</v>
      </c>
      <c r="G98" s="2">
        <f>_xlfn.XLOOKUP(B98,'Q2 Spend and Rebate'!B:B,'Q2 Spend and Rebate'!E:E)</f>
        <v>304980.96999999997</v>
      </c>
      <c r="H98" s="3">
        <v>619</v>
      </c>
      <c r="I98" s="27">
        <f>_xlfn.XLOOKUP(B98,'Q2 Spend and Rebate'!B:B,'Q2 Spend and Rebate'!F:F)</f>
        <v>525</v>
      </c>
      <c r="J98" s="3">
        <f t="shared" si="4"/>
        <v>10594.52</v>
      </c>
      <c r="K98" s="21">
        <f t="shared" si="5"/>
        <v>633977.41999999993</v>
      </c>
      <c r="L98" s="3">
        <f t="shared" si="6"/>
        <v>1144</v>
      </c>
      <c r="M98" s="24">
        <f t="shared" si="7"/>
        <v>1.5623842707139307E-3</v>
      </c>
    </row>
    <row r="99" spans="1:13" x14ac:dyDescent="0.25">
      <c r="A99" s="9">
        <v>18955</v>
      </c>
      <c r="B99" s="30" t="s">
        <v>809</v>
      </c>
      <c r="C99" s="7" t="s">
        <v>810</v>
      </c>
      <c r="D99" s="2">
        <v>5455.78</v>
      </c>
      <c r="E99" s="21">
        <f>VLOOKUP(B99,'Q2 Spend and Rebate'!B:E,3,FALSE)</f>
        <v>6028.84</v>
      </c>
      <c r="F99" s="2">
        <v>312683.51</v>
      </c>
      <c r="G99" s="2">
        <f>_xlfn.XLOOKUP(B99,'Q2 Spend and Rebate'!B:B,'Q2 Spend and Rebate'!E:E)</f>
        <v>355994.26</v>
      </c>
      <c r="H99" s="3">
        <v>610</v>
      </c>
      <c r="I99" s="27">
        <f>_xlfn.XLOOKUP(B99,'Q2 Spend and Rebate'!B:B,'Q2 Spend and Rebate'!F:F)</f>
        <v>704</v>
      </c>
      <c r="J99" s="3">
        <f t="shared" si="4"/>
        <v>11484.619999999999</v>
      </c>
      <c r="K99" s="21">
        <f t="shared" si="5"/>
        <v>668677.77</v>
      </c>
      <c r="L99" s="3">
        <f t="shared" si="6"/>
        <v>1314</v>
      </c>
      <c r="M99" s="24">
        <f t="shared" si="7"/>
        <v>1.5473553727012831E-3</v>
      </c>
    </row>
    <row r="100" spans="1:13" x14ac:dyDescent="0.25">
      <c r="A100" s="9">
        <v>13059</v>
      </c>
      <c r="B100" s="30" t="s">
        <v>1003</v>
      </c>
      <c r="C100" s="7" t="s">
        <v>1004</v>
      </c>
      <c r="D100" s="2">
        <v>5335.3</v>
      </c>
      <c r="E100" s="21">
        <f>VLOOKUP(B100,'Q2 Spend and Rebate'!B:E,3,FALSE)</f>
        <v>5244.43</v>
      </c>
      <c r="F100" s="2">
        <v>322112.03999999998</v>
      </c>
      <c r="G100" s="2">
        <f>_xlfn.XLOOKUP(B100,'Q2 Spend and Rebate'!B:B,'Q2 Spend and Rebate'!E:E)</f>
        <v>317849.2</v>
      </c>
      <c r="H100" s="3">
        <v>170</v>
      </c>
      <c r="I100" s="27">
        <f>_xlfn.XLOOKUP(B100,'Q2 Spend and Rebate'!B:B,'Q2 Spend and Rebate'!F:F)</f>
        <v>191</v>
      </c>
      <c r="J100" s="3">
        <f t="shared" si="4"/>
        <v>10579.73</v>
      </c>
      <c r="K100" s="21">
        <f t="shared" si="5"/>
        <v>639961.24</v>
      </c>
      <c r="L100" s="3">
        <f t="shared" si="6"/>
        <v>361</v>
      </c>
      <c r="M100" s="24">
        <f t="shared" si="7"/>
        <v>1.5131851210960039E-3</v>
      </c>
    </row>
    <row r="101" spans="1:13" x14ac:dyDescent="0.25">
      <c r="A101" s="9">
        <v>7228</v>
      </c>
      <c r="B101" s="30" t="s">
        <v>1145</v>
      </c>
      <c r="C101" s="7" t="s">
        <v>1146</v>
      </c>
      <c r="D101" s="2">
        <v>5293.42</v>
      </c>
      <c r="E101" s="21">
        <f>VLOOKUP(B101,'Q2 Spend and Rebate'!B:E,3,FALSE)</f>
        <v>4769.8</v>
      </c>
      <c r="F101" s="2">
        <v>317419.57</v>
      </c>
      <c r="G101" s="2">
        <f>_xlfn.XLOOKUP(B101,'Q2 Spend and Rebate'!B:B,'Q2 Spend and Rebate'!E:E)</f>
        <v>289463.86</v>
      </c>
      <c r="H101" s="3">
        <v>371</v>
      </c>
      <c r="I101" s="27">
        <f>_xlfn.XLOOKUP(B101,'Q2 Spend and Rebate'!B:B,'Q2 Spend and Rebate'!F:F)</f>
        <v>360</v>
      </c>
      <c r="J101" s="3">
        <f t="shared" si="4"/>
        <v>10063.220000000001</v>
      </c>
      <c r="K101" s="21">
        <f t="shared" si="5"/>
        <v>606883.42999999993</v>
      </c>
      <c r="L101" s="3">
        <f t="shared" si="6"/>
        <v>731</v>
      </c>
      <c r="M101" s="24">
        <f t="shared" si="7"/>
        <v>1.5013072149105034E-3</v>
      </c>
    </row>
    <row r="102" spans="1:13" x14ac:dyDescent="0.25">
      <c r="A102" s="9">
        <v>18845</v>
      </c>
      <c r="B102" s="30" t="s">
        <v>801</v>
      </c>
      <c r="C102" s="7" t="s">
        <v>802</v>
      </c>
      <c r="D102" s="2">
        <v>5164.32</v>
      </c>
      <c r="E102" s="21">
        <f>VLOOKUP(B102,'Q2 Spend and Rebate'!B:E,3,FALSE)</f>
        <v>6353.13</v>
      </c>
      <c r="F102" s="2">
        <v>324100.18</v>
      </c>
      <c r="G102" s="2">
        <f>_xlfn.XLOOKUP(B102,'Q2 Spend and Rebate'!B:B,'Q2 Spend and Rebate'!E:E)</f>
        <v>374062.65</v>
      </c>
      <c r="H102" s="3">
        <v>133</v>
      </c>
      <c r="I102" s="27">
        <f>_xlfn.XLOOKUP(B102,'Q2 Spend and Rebate'!B:B,'Q2 Spend and Rebate'!F:F)</f>
        <v>155</v>
      </c>
      <c r="J102" s="3">
        <f t="shared" si="4"/>
        <v>11517.45</v>
      </c>
      <c r="K102" s="21">
        <f t="shared" si="5"/>
        <v>698162.83000000007</v>
      </c>
      <c r="L102" s="3">
        <f t="shared" si="6"/>
        <v>288</v>
      </c>
      <c r="M102" s="24">
        <f t="shared" si="7"/>
        <v>1.4646921793673297E-3</v>
      </c>
    </row>
    <row r="103" spans="1:13" x14ac:dyDescent="0.25">
      <c r="A103" s="9">
        <v>7176</v>
      </c>
      <c r="B103" s="30" t="s">
        <v>20</v>
      </c>
      <c r="C103" s="7" t="s">
        <v>21</v>
      </c>
      <c r="D103" s="2">
        <v>5162.87</v>
      </c>
      <c r="E103" s="21">
        <f>VLOOKUP(B103,'Q2 Spend and Rebate'!B:E,3,FALSE)</f>
        <v>6242.08</v>
      </c>
      <c r="F103" s="2">
        <v>339875.32</v>
      </c>
      <c r="G103" s="2">
        <f>_xlfn.XLOOKUP(B103,'Q2 Spend and Rebate'!B:B,'Q2 Spend and Rebate'!E:E)</f>
        <v>416729.29</v>
      </c>
      <c r="H103" s="3">
        <v>586</v>
      </c>
      <c r="I103" s="27">
        <f>_xlfn.XLOOKUP(B103,'Q2 Spend and Rebate'!B:B,'Q2 Spend and Rebate'!F:F)</f>
        <v>639</v>
      </c>
      <c r="J103" s="3">
        <f t="shared" si="4"/>
        <v>11404.95</v>
      </c>
      <c r="K103" s="21">
        <f t="shared" si="5"/>
        <v>756604.61</v>
      </c>
      <c r="L103" s="3">
        <f t="shared" si="6"/>
        <v>1225</v>
      </c>
      <c r="M103" s="24">
        <f t="shared" si="7"/>
        <v>1.4642809338093314E-3</v>
      </c>
    </row>
    <row r="104" spans="1:13" x14ac:dyDescent="0.25">
      <c r="A104" s="9">
        <v>7302</v>
      </c>
      <c r="B104" s="30" t="s">
        <v>514</v>
      </c>
      <c r="C104" s="7" t="s">
        <v>515</v>
      </c>
      <c r="D104" s="2">
        <v>5132.13</v>
      </c>
      <c r="E104" s="21">
        <f>VLOOKUP(B104,'Q2 Spend and Rebate'!B:E,3,FALSE)</f>
        <v>6811.68</v>
      </c>
      <c r="F104" s="2">
        <v>294983.95</v>
      </c>
      <c r="G104" s="2">
        <f>_xlfn.XLOOKUP(B104,'Q2 Spend and Rebate'!B:B,'Q2 Spend and Rebate'!E:E)</f>
        <v>390478.49</v>
      </c>
      <c r="H104" s="3">
        <v>426</v>
      </c>
      <c r="I104" s="27">
        <f>_xlfn.XLOOKUP(B104,'Q2 Spend and Rebate'!B:B,'Q2 Spend and Rebate'!F:F)</f>
        <v>450</v>
      </c>
      <c r="J104" s="3">
        <f t="shared" si="4"/>
        <v>11943.810000000001</v>
      </c>
      <c r="K104" s="21">
        <f t="shared" si="5"/>
        <v>685462.44</v>
      </c>
      <c r="L104" s="3">
        <f t="shared" si="6"/>
        <v>876</v>
      </c>
      <c r="M104" s="24">
        <f t="shared" si="7"/>
        <v>1.4555625279797639E-3</v>
      </c>
    </row>
    <row r="105" spans="1:13" x14ac:dyDescent="0.25">
      <c r="A105" s="9">
        <v>7282</v>
      </c>
      <c r="B105" s="30" t="s">
        <v>673</v>
      </c>
      <c r="C105" s="7" t="s">
        <v>674</v>
      </c>
      <c r="D105" s="2">
        <v>5079.1000000000004</v>
      </c>
      <c r="E105" s="21">
        <f>VLOOKUP(B105,'Q2 Spend and Rebate'!B:E,3,FALSE)</f>
        <v>7128.19</v>
      </c>
      <c r="F105" s="2">
        <v>332383.24</v>
      </c>
      <c r="G105" s="2">
        <f>_xlfn.XLOOKUP(B105,'Q2 Spend and Rebate'!B:B,'Q2 Spend and Rebate'!E:E)</f>
        <v>495774.14</v>
      </c>
      <c r="H105" s="3">
        <v>485</v>
      </c>
      <c r="I105" s="27">
        <f>_xlfn.XLOOKUP(B105,'Q2 Spend and Rebate'!B:B,'Q2 Spend and Rebate'!F:F)</f>
        <v>538</v>
      </c>
      <c r="J105" s="3">
        <f t="shared" si="4"/>
        <v>12207.29</v>
      </c>
      <c r="K105" s="21">
        <f t="shared" si="5"/>
        <v>828157.38</v>
      </c>
      <c r="L105" s="3">
        <f t="shared" si="6"/>
        <v>1023</v>
      </c>
      <c r="M105" s="24">
        <f t="shared" si="7"/>
        <v>1.4405222852620684E-3</v>
      </c>
    </row>
    <row r="106" spans="1:13" x14ac:dyDescent="0.25">
      <c r="A106" s="9">
        <v>7354</v>
      </c>
      <c r="B106" s="30" t="s">
        <v>426</v>
      </c>
      <c r="C106" s="7" t="s">
        <v>427</v>
      </c>
      <c r="D106" s="2">
        <v>5038.8</v>
      </c>
      <c r="E106" s="21">
        <f>VLOOKUP(B106,'Q2 Spend and Rebate'!B:E,3,FALSE)</f>
        <v>6752.53</v>
      </c>
      <c r="F106" s="2">
        <v>319582.33</v>
      </c>
      <c r="G106" s="2">
        <f>_xlfn.XLOOKUP(B106,'Q2 Spend and Rebate'!B:B,'Q2 Spend and Rebate'!E:E)</f>
        <v>423892.28</v>
      </c>
      <c r="H106" s="3">
        <v>315</v>
      </c>
      <c r="I106" s="27">
        <f>_xlfn.XLOOKUP(B106,'Q2 Spend and Rebate'!B:B,'Q2 Spend and Rebate'!F:F)</f>
        <v>312</v>
      </c>
      <c r="J106" s="3">
        <f t="shared" si="4"/>
        <v>11791.33</v>
      </c>
      <c r="K106" s="21">
        <f t="shared" si="5"/>
        <v>743474.6100000001</v>
      </c>
      <c r="L106" s="3">
        <f t="shared" si="6"/>
        <v>627</v>
      </c>
      <c r="M106" s="24">
        <f t="shared" si="7"/>
        <v>1.4290924949259731E-3</v>
      </c>
    </row>
    <row r="107" spans="1:13" x14ac:dyDescent="0.25">
      <c r="A107" s="9">
        <v>7277</v>
      </c>
      <c r="B107" s="30" t="s">
        <v>663</v>
      </c>
      <c r="C107" s="7" t="s">
        <v>664</v>
      </c>
      <c r="D107" s="2">
        <v>4795.1499999999996</v>
      </c>
      <c r="E107" s="21">
        <f>VLOOKUP(B107,'Q2 Spend and Rebate'!B:E,3,FALSE)</f>
        <v>4872.46</v>
      </c>
      <c r="F107" s="2">
        <v>302666.23999999999</v>
      </c>
      <c r="G107" s="2">
        <f>_xlfn.XLOOKUP(B107,'Q2 Spend and Rebate'!B:B,'Q2 Spend and Rebate'!E:E)</f>
        <v>315327.48</v>
      </c>
      <c r="H107" s="3">
        <v>555</v>
      </c>
      <c r="I107" s="27">
        <f>_xlfn.XLOOKUP(B107,'Q2 Spend and Rebate'!B:B,'Q2 Spend and Rebate'!F:F)</f>
        <v>537</v>
      </c>
      <c r="J107" s="3">
        <f t="shared" si="4"/>
        <v>9667.61</v>
      </c>
      <c r="K107" s="21">
        <f t="shared" si="5"/>
        <v>617993.72</v>
      </c>
      <c r="L107" s="3">
        <f t="shared" si="6"/>
        <v>1092</v>
      </c>
      <c r="M107" s="24">
        <f t="shared" si="7"/>
        <v>1.3599890603009208E-3</v>
      </c>
    </row>
    <row r="108" spans="1:13" x14ac:dyDescent="0.25">
      <c r="A108" s="9">
        <v>7124</v>
      </c>
      <c r="B108" s="30" t="s">
        <v>364</v>
      </c>
      <c r="C108" s="7" t="s">
        <v>365</v>
      </c>
      <c r="D108" s="2">
        <v>4702.6499999999996</v>
      </c>
      <c r="E108" s="21">
        <f>VLOOKUP(B108,'Q2 Spend and Rebate'!B:E,3,FALSE)</f>
        <v>5422.85</v>
      </c>
      <c r="F108" s="2">
        <v>290292.62</v>
      </c>
      <c r="G108" s="2">
        <f>_xlfn.XLOOKUP(B108,'Q2 Spend and Rebate'!B:B,'Q2 Spend and Rebate'!E:E)</f>
        <v>347618.78</v>
      </c>
      <c r="H108" s="3">
        <v>476</v>
      </c>
      <c r="I108" s="27">
        <f>_xlfn.XLOOKUP(B108,'Q2 Spend and Rebate'!B:B,'Q2 Spend and Rebate'!F:F)</f>
        <v>610</v>
      </c>
      <c r="J108" s="3">
        <f t="shared" si="4"/>
        <v>10125.5</v>
      </c>
      <c r="K108" s="21">
        <f t="shared" si="5"/>
        <v>637911.4</v>
      </c>
      <c r="L108" s="3">
        <f t="shared" si="6"/>
        <v>1086</v>
      </c>
      <c r="M108" s="24">
        <f t="shared" si="7"/>
        <v>1.3337544298768808E-3</v>
      </c>
    </row>
    <row r="109" spans="1:13" x14ac:dyDescent="0.25">
      <c r="A109" s="9">
        <v>7281</v>
      </c>
      <c r="B109" s="30" t="s">
        <v>671</v>
      </c>
      <c r="C109" s="7" t="s">
        <v>672</v>
      </c>
      <c r="D109" s="2">
        <v>4700.83</v>
      </c>
      <c r="E109" s="21">
        <f>VLOOKUP(B109,'Q2 Spend and Rebate'!B:E,3,FALSE)</f>
        <v>6473.32</v>
      </c>
      <c r="F109" s="2">
        <v>304227.15999999997</v>
      </c>
      <c r="G109" s="2">
        <f>_xlfn.XLOOKUP(B109,'Q2 Spend and Rebate'!B:B,'Q2 Spend and Rebate'!E:E)</f>
        <v>425122.34</v>
      </c>
      <c r="H109" s="3">
        <v>430</v>
      </c>
      <c r="I109" s="27">
        <f>_xlfn.XLOOKUP(B109,'Q2 Spend and Rebate'!B:B,'Q2 Spend and Rebate'!F:F)</f>
        <v>500</v>
      </c>
      <c r="J109" s="3">
        <f t="shared" si="4"/>
        <v>11174.15</v>
      </c>
      <c r="K109" s="21">
        <f t="shared" si="5"/>
        <v>729349.5</v>
      </c>
      <c r="L109" s="3">
        <f t="shared" si="6"/>
        <v>930</v>
      </c>
      <c r="M109" s="24">
        <f t="shared" si="7"/>
        <v>1.3332382457971863E-3</v>
      </c>
    </row>
    <row r="110" spans="1:13" x14ac:dyDescent="0.25">
      <c r="A110" s="9">
        <v>7298</v>
      </c>
      <c r="B110" s="30" t="s">
        <v>506</v>
      </c>
      <c r="C110" s="7" t="s">
        <v>507</v>
      </c>
      <c r="D110" s="2">
        <v>4688.6499999999996</v>
      </c>
      <c r="E110" s="21">
        <f>VLOOKUP(B110,'Q2 Spend and Rebate'!B:E,3,FALSE)</f>
        <v>3583.22</v>
      </c>
      <c r="F110" s="2">
        <v>309696.64000000001</v>
      </c>
      <c r="G110" s="2">
        <f>_xlfn.XLOOKUP(B110,'Q2 Spend and Rebate'!B:B,'Q2 Spend and Rebate'!E:E)</f>
        <v>329077.01</v>
      </c>
      <c r="H110" s="3">
        <v>380</v>
      </c>
      <c r="I110" s="27">
        <f>_xlfn.XLOOKUP(B110,'Q2 Spend and Rebate'!B:B,'Q2 Spend and Rebate'!F:F)</f>
        <v>484</v>
      </c>
      <c r="J110" s="3">
        <f t="shared" si="4"/>
        <v>8271.869999999999</v>
      </c>
      <c r="K110" s="21">
        <f t="shared" si="5"/>
        <v>638773.65</v>
      </c>
      <c r="L110" s="3">
        <f t="shared" si="6"/>
        <v>864</v>
      </c>
      <c r="M110" s="24">
        <f t="shared" si="7"/>
        <v>1.3297837831099991E-3</v>
      </c>
    </row>
    <row r="111" spans="1:13" x14ac:dyDescent="0.25">
      <c r="A111" s="9">
        <v>16416</v>
      </c>
      <c r="B111" s="30" t="s">
        <v>1081</v>
      </c>
      <c r="C111" s="7" t="s">
        <v>1082</v>
      </c>
      <c r="D111" s="2">
        <v>4645.76</v>
      </c>
      <c r="E111" s="21">
        <f>VLOOKUP(B111,'Q2 Spend and Rebate'!B:E,3,FALSE)</f>
        <v>4778.28</v>
      </c>
      <c r="F111" s="2">
        <v>279334.98</v>
      </c>
      <c r="G111" s="2">
        <f>_xlfn.XLOOKUP(B111,'Q2 Spend and Rebate'!B:B,'Q2 Spend and Rebate'!E:E)</f>
        <v>295684.61</v>
      </c>
      <c r="H111" s="3">
        <v>208</v>
      </c>
      <c r="I111" s="27">
        <f>_xlfn.XLOOKUP(B111,'Q2 Spend and Rebate'!B:B,'Q2 Spend and Rebate'!F:F)</f>
        <v>199</v>
      </c>
      <c r="J111" s="3">
        <f t="shared" si="4"/>
        <v>9424.0400000000009</v>
      </c>
      <c r="K111" s="21">
        <f t="shared" si="5"/>
        <v>575019.59</v>
      </c>
      <c r="L111" s="3">
        <f t="shared" si="6"/>
        <v>407</v>
      </c>
      <c r="M111" s="24">
        <f t="shared" si="7"/>
        <v>1.3176194231220308E-3</v>
      </c>
    </row>
    <row r="112" spans="1:13" x14ac:dyDescent="0.25">
      <c r="A112" s="9">
        <v>7036</v>
      </c>
      <c r="B112" s="30" t="s">
        <v>863</v>
      </c>
      <c r="C112" s="7" t="s">
        <v>864</v>
      </c>
      <c r="D112" s="2">
        <v>4605.75</v>
      </c>
      <c r="E112" s="21">
        <f>VLOOKUP(B112,'Q2 Spend and Rebate'!B:E,3,FALSE)</f>
        <v>3841.41</v>
      </c>
      <c r="F112" s="2">
        <v>289888.90999999997</v>
      </c>
      <c r="G112" s="2">
        <f>_xlfn.XLOOKUP(B112,'Q2 Spend and Rebate'!B:B,'Q2 Spend and Rebate'!E:E)</f>
        <v>247941.73</v>
      </c>
      <c r="H112" s="3">
        <v>384</v>
      </c>
      <c r="I112" s="27">
        <f>_xlfn.XLOOKUP(B112,'Q2 Spend and Rebate'!B:B,'Q2 Spend and Rebate'!F:F)</f>
        <v>387</v>
      </c>
      <c r="J112" s="3">
        <f t="shared" si="4"/>
        <v>8447.16</v>
      </c>
      <c r="K112" s="21">
        <f t="shared" si="5"/>
        <v>537830.64</v>
      </c>
      <c r="L112" s="3">
        <f t="shared" si="6"/>
        <v>771</v>
      </c>
      <c r="M112" s="24">
        <f t="shared" si="7"/>
        <v>1.3062718818975352E-3</v>
      </c>
    </row>
    <row r="113" spans="1:13" x14ac:dyDescent="0.25">
      <c r="A113" s="9">
        <v>7153</v>
      </c>
      <c r="B113" s="30" t="s">
        <v>232</v>
      </c>
      <c r="C113" s="7" t="s">
        <v>233</v>
      </c>
      <c r="D113" s="2">
        <v>4604.8</v>
      </c>
      <c r="E113" s="21">
        <f>VLOOKUP(B113,'Q2 Spend and Rebate'!B:E,3,FALSE)</f>
        <v>3457.56</v>
      </c>
      <c r="F113" s="2">
        <v>261505.02</v>
      </c>
      <c r="G113" s="2">
        <f>_xlfn.XLOOKUP(B113,'Q2 Spend and Rebate'!B:B,'Q2 Spend and Rebate'!E:E)</f>
        <v>196358.94</v>
      </c>
      <c r="H113" s="3">
        <v>376</v>
      </c>
      <c r="I113" s="27">
        <f>_xlfn.XLOOKUP(B113,'Q2 Spend and Rebate'!B:B,'Q2 Spend and Rebate'!F:F)</f>
        <v>352</v>
      </c>
      <c r="J113" s="3">
        <f t="shared" si="4"/>
        <v>8062.3600000000006</v>
      </c>
      <c r="K113" s="21">
        <f t="shared" si="5"/>
        <v>457863.95999999996</v>
      </c>
      <c r="L113" s="3">
        <f t="shared" si="6"/>
        <v>728</v>
      </c>
      <c r="M113" s="24">
        <f t="shared" si="7"/>
        <v>1.3060024451526397E-3</v>
      </c>
    </row>
    <row r="114" spans="1:13" x14ac:dyDescent="0.25">
      <c r="A114" s="9">
        <v>7092</v>
      </c>
      <c r="B114" s="30" t="s">
        <v>482</v>
      </c>
      <c r="C114" s="7" t="s">
        <v>483</v>
      </c>
      <c r="D114" s="2">
        <v>4531.13</v>
      </c>
      <c r="E114" s="21">
        <f>VLOOKUP(B114,'Q2 Spend and Rebate'!B:E,3,FALSE)</f>
        <v>2636.57</v>
      </c>
      <c r="F114" s="2">
        <v>261023.89</v>
      </c>
      <c r="G114" s="2">
        <f>_xlfn.XLOOKUP(B114,'Q2 Spend and Rebate'!B:B,'Q2 Spend and Rebate'!E:E)</f>
        <v>162751.1</v>
      </c>
      <c r="H114" s="3">
        <v>450</v>
      </c>
      <c r="I114" s="27">
        <f>_xlfn.XLOOKUP(B114,'Q2 Spend and Rebate'!B:B,'Q2 Spend and Rebate'!F:F)</f>
        <v>364</v>
      </c>
      <c r="J114" s="3">
        <f t="shared" si="4"/>
        <v>7167.7000000000007</v>
      </c>
      <c r="K114" s="21">
        <f t="shared" si="5"/>
        <v>423774.99</v>
      </c>
      <c r="L114" s="3">
        <f t="shared" si="6"/>
        <v>814</v>
      </c>
      <c r="M114" s="24">
        <f t="shared" si="7"/>
        <v>1.2851083346300557E-3</v>
      </c>
    </row>
    <row r="115" spans="1:13" x14ac:dyDescent="0.25">
      <c r="A115" s="9">
        <v>7140</v>
      </c>
      <c r="B115" s="30" t="s">
        <v>206</v>
      </c>
      <c r="C115" s="7" t="s">
        <v>207</v>
      </c>
      <c r="D115" s="2">
        <v>4502.83</v>
      </c>
      <c r="E115" s="21">
        <f>VLOOKUP(B115,'Q2 Spend and Rebate'!B:E,3,FALSE)</f>
        <v>4830.8900000000003</v>
      </c>
      <c r="F115" s="2">
        <v>276327.21000000002</v>
      </c>
      <c r="G115" s="2">
        <f>_xlfn.XLOOKUP(B115,'Q2 Spend and Rebate'!B:B,'Q2 Spend and Rebate'!E:E)</f>
        <v>300737.68</v>
      </c>
      <c r="H115" s="3">
        <v>390</v>
      </c>
      <c r="I115" s="27">
        <f>_xlfn.XLOOKUP(B115,'Q2 Spend and Rebate'!B:B,'Q2 Spend and Rebate'!F:F)</f>
        <v>356</v>
      </c>
      <c r="J115" s="3">
        <f t="shared" si="4"/>
        <v>9333.7200000000012</v>
      </c>
      <c r="K115" s="21">
        <f t="shared" si="5"/>
        <v>577064.89</v>
      </c>
      <c r="L115" s="3">
        <f t="shared" si="6"/>
        <v>746</v>
      </c>
      <c r="M115" s="24">
        <f t="shared" si="7"/>
        <v>1.2770819558084305E-3</v>
      </c>
    </row>
    <row r="116" spans="1:13" x14ac:dyDescent="0.25">
      <c r="A116" s="9">
        <v>7599</v>
      </c>
      <c r="B116" s="30" t="s">
        <v>72</v>
      </c>
      <c r="C116" s="7" t="s">
        <v>73</v>
      </c>
      <c r="D116" s="2">
        <v>4283.2</v>
      </c>
      <c r="E116" s="21">
        <f>VLOOKUP(B116,'Q2 Spend and Rebate'!B:E,3,FALSE)</f>
        <v>4223.55</v>
      </c>
      <c r="F116" s="2">
        <v>282354.37</v>
      </c>
      <c r="G116" s="2">
        <f>_xlfn.XLOOKUP(B116,'Q2 Spend and Rebate'!B:B,'Q2 Spend and Rebate'!E:E)</f>
        <v>289024.01</v>
      </c>
      <c r="H116" s="3">
        <v>371</v>
      </c>
      <c r="I116" s="27">
        <f>_xlfn.XLOOKUP(B116,'Q2 Spend and Rebate'!B:B,'Q2 Spend and Rebate'!F:F)</f>
        <v>334</v>
      </c>
      <c r="J116" s="3">
        <f t="shared" si="4"/>
        <v>8506.75</v>
      </c>
      <c r="K116" s="21">
        <f t="shared" si="5"/>
        <v>571378.38</v>
      </c>
      <c r="L116" s="3">
        <f t="shared" si="6"/>
        <v>705</v>
      </c>
      <c r="M116" s="24">
        <f t="shared" si="7"/>
        <v>1.2147910165648424E-3</v>
      </c>
    </row>
    <row r="117" spans="1:13" x14ac:dyDescent="0.25">
      <c r="A117" s="9">
        <v>7130</v>
      </c>
      <c r="B117" s="30" t="s">
        <v>376</v>
      </c>
      <c r="C117" s="7" t="s">
        <v>377</v>
      </c>
      <c r="D117" s="2">
        <v>4206.32</v>
      </c>
      <c r="E117" s="21">
        <f>VLOOKUP(B117,'Q2 Spend and Rebate'!B:E,3,FALSE)</f>
        <v>3491.13</v>
      </c>
      <c r="F117" s="2">
        <v>257573.89</v>
      </c>
      <c r="G117" s="2">
        <f>_xlfn.XLOOKUP(B117,'Q2 Spend and Rebate'!B:B,'Q2 Spend and Rebate'!E:E)</f>
        <v>227378.37</v>
      </c>
      <c r="H117" s="3">
        <v>317</v>
      </c>
      <c r="I117" s="27">
        <f>_xlfn.XLOOKUP(B117,'Q2 Spend and Rebate'!B:B,'Q2 Spend and Rebate'!F:F)</f>
        <v>297</v>
      </c>
      <c r="J117" s="3">
        <f t="shared" si="4"/>
        <v>7697.45</v>
      </c>
      <c r="K117" s="21">
        <f t="shared" si="5"/>
        <v>484952.26</v>
      </c>
      <c r="L117" s="3">
        <f t="shared" si="6"/>
        <v>614</v>
      </c>
      <c r="M117" s="24">
        <f t="shared" si="7"/>
        <v>1.1929864934621375E-3</v>
      </c>
    </row>
    <row r="118" spans="1:13" x14ac:dyDescent="0.25">
      <c r="A118" s="9">
        <v>16618</v>
      </c>
      <c r="B118" s="30" t="s">
        <v>709</v>
      </c>
      <c r="C118" s="7" t="s">
        <v>710</v>
      </c>
      <c r="D118" s="2">
        <v>4202.3599999999997</v>
      </c>
      <c r="E118" s="21">
        <f>VLOOKUP(B118,'Q2 Spend and Rebate'!B:E,3,FALSE)</f>
        <v>2642.94</v>
      </c>
      <c r="F118" s="2">
        <v>248393.46</v>
      </c>
      <c r="G118" s="2">
        <f>_xlfn.XLOOKUP(B118,'Q2 Spend and Rebate'!B:B,'Q2 Spend and Rebate'!E:E)</f>
        <v>158706.74</v>
      </c>
      <c r="H118" s="3">
        <v>455</v>
      </c>
      <c r="I118" s="27">
        <f>_xlfn.XLOOKUP(B118,'Q2 Spend and Rebate'!B:B,'Q2 Spend and Rebate'!F:F)</f>
        <v>459</v>
      </c>
      <c r="J118" s="3">
        <f t="shared" si="4"/>
        <v>6845.2999999999993</v>
      </c>
      <c r="K118" s="21">
        <f t="shared" si="5"/>
        <v>407100.19999999995</v>
      </c>
      <c r="L118" s="3">
        <f t="shared" si="6"/>
        <v>914</v>
      </c>
      <c r="M118" s="24">
        <f t="shared" si="7"/>
        <v>1.1918633676623624E-3</v>
      </c>
    </row>
    <row r="119" spans="1:13" x14ac:dyDescent="0.25">
      <c r="A119" s="9">
        <v>7119</v>
      </c>
      <c r="B119" s="30" t="s">
        <v>354</v>
      </c>
      <c r="C119" s="7" t="s">
        <v>355</v>
      </c>
      <c r="D119" s="2">
        <v>3989.61</v>
      </c>
      <c r="E119" s="21">
        <f>VLOOKUP(B119,'Q2 Spend and Rebate'!B:E,3,FALSE)</f>
        <v>3121.59</v>
      </c>
      <c r="F119" s="2">
        <v>257650.32</v>
      </c>
      <c r="G119" s="2">
        <f>_xlfn.XLOOKUP(B119,'Q2 Spend and Rebate'!B:B,'Q2 Spend and Rebate'!E:E)</f>
        <v>211046.9</v>
      </c>
      <c r="H119" s="3">
        <v>335</v>
      </c>
      <c r="I119" s="27">
        <f>_xlfn.XLOOKUP(B119,'Q2 Spend and Rebate'!B:B,'Q2 Spend and Rebate'!F:F)</f>
        <v>299</v>
      </c>
      <c r="J119" s="3">
        <f t="shared" si="4"/>
        <v>7111.2000000000007</v>
      </c>
      <c r="K119" s="21">
        <f t="shared" si="5"/>
        <v>468697.22</v>
      </c>
      <c r="L119" s="3">
        <f t="shared" si="6"/>
        <v>634</v>
      </c>
      <c r="M119" s="24">
        <f t="shared" si="7"/>
        <v>1.1315237176870707E-3</v>
      </c>
    </row>
    <row r="120" spans="1:13" x14ac:dyDescent="0.25">
      <c r="A120" s="9">
        <v>7320</v>
      </c>
      <c r="B120" s="30" t="s">
        <v>549</v>
      </c>
      <c r="C120" s="7" t="s">
        <v>550</v>
      </c>
      <c r="D120" s="2">
        <v>3986.15</v>
      </c>
      <c r="E120" s="21">
        <f>VLOOKUP(B120,'Q2 Spend and Rebate'!B:E,3,FALSE)</f>
        <v>7354.16</v>
      </c>
      <c r="F120" s="2">
        <v>248271.55</v>
      </c>
      <c r="G120" s="2">
        <f>_xlfn.XLOOKUP(B120,'Q2 Spend and Rebate'!B:B,'Q2 Spend and Rebate'!E:E)</f>
        <v>433563</v>
      </c>
      <c r="H120" s="3">
        <v>250</v>
      </c>
      <c r="I120" s="27">
        <f>_xlfn.XLOOKUP(B120,'Q2 Spend and Rebate'!B:B,'Q2 Spend and Rebate'!F:F)</f>
        <v>228</v>
      </c>
      <c r="J120" s="3">
        <f t="shared" si="4"/>
        <v>11340.31</v>
      </c>
      <c r="K120" s="21">
        <f t="shared" si="5"/>
        <v>681834.55</v>
      </c>
      <c r="L120" s="3">
        <f t="shared" si="6"/>
        <v>478</v>
      </c>
      <c r="M120" s="24">
        <f t="shared" si="7"/>
        <v>1.1305424007003984E-3</v>
      </c>
    </row>
    <row r="121" spans="1:13" x14ac:dyDescent="0.25">
      <c r="A121" s="9">
        <v>7293</v>
      </c>
      <c r="B121" s="30" t="s">
        <v>693</v>
      </c>
      <c r="C121" s="7" t="s">
        <v>694</v>
      </c>
      <c r="D121" s="2">
        <v>3980.06</v>
      </c>
      <c r="E121" s="21">
        <f>VLOOKUP(B121,'Q2 Spend and Rebate'!B:E,3,FALSE)</f>
        <v>5039</v>
      </c>
      <c r="F121" s="2">
        <v>282063.32</v>
      </c>
      <c r="G121" s="2">
        <f>_xlfn.XLOOKUP(B121,'Q2 Spend and Rebate'!B:B,'Q2 Spend and Rebate'!E:E)</f>
        <v>384819.07</v>
      </c>
      <c r="H121" s="3">
        <v>406</v>
      </c>
      <c r="I121" s="27">
        <f>_xlfn.XLOOKUP(B121,'Q2 Spend and Rebate'!B:B,'Q2 Spend and Rebate'!F:F)</f>
        <v>365</v>
      </c>
      <c r="J121" s="3">
        <f t="shared" si="4"/>
        <v>9019.06</v>
      </c>
      <c r="K121" s="21">
        <f t="shared" si="5"/>
        <v>666882.39</v>
      </c>
      <c r="L121" s="3">
        <f t="shared" si="6"/>
        <v>771</v>
      </c>
      <c r="M121" s="24">
        <f t="shared" si="7"/>
        <v>1.1288151693568049E-3</v>
      </c>
    </row>
    <row r="122" spans="1:13" x14ac:dyDescent="0.25">
      <c r="A122" s="9">
        <v>7264</v>
      </c>
      <c r="B122" s="30" t="s">
        <v>639</v>
      </c>
      <c r="C122" s="7" t="s">
        <v>640</v>
      </c>
      <c r="D122" s="2">
        <v>3974.99</v>
      </c>
      <c r="E122" s="21">
        <f>VLOOKUP(B122,'Q2 Spend and Rebate'!B:E,3,FALSE)</f>
        <v>3803.85</v>
      </c>
      <c r="F122" s="2">
        <v>245290.53</v>
      </c>
      <c r="G122" s="2">
        <f>_xlfn.XLOOKUP(B122,'Q2 Spend and Rebate'!B:B,'Q2 Spend and Rebate'!E:E)</f>
        <v>241506.93</v>
      </c>
      <c r="H122" s="3">
        <v>465</v>
      </c>
      <c r="I122" s="27">
        <f>_xlfn.XLOOKUP(B122,'Q2 Spend and Rebate'!B:B,'Q2 Spend and Rebate'!F:F)</f>
        <v>506</v>
      </c>
      <c r="J122" s="3">
        <f t="shared" si="4"/>
        <v>7778.84</v>
      </c>
      <c r="K122" s="21">
        <f t="shared" si="5"/>
        <v>486797.45999999996</v>
      </c>
      <c r="L122" s="3">
        <f t="shared" si="6"/>
        <v>971</v>
      </c>
      <c r="M122" s="24">
        <f t="shared" si="7"/>
        <v>1.1273772279919412E-3</v>
      </c>
    </row>
    <row r="123" spans="1:13" x14ac:dyDescent="0.25">
      <c r="A123" s="9">
        <v>7250</v>
      </c>
      <c r="B123" s="30" t="s">
        <v>973</v>
      </c>
      <c r="C123" s="7" t="s">
        <v>974</v>
      </c>
      <c r="D123" s="2">
        <v>3951</v>
      </c>
      <c r="E123" s="21">
        <f>VLOOKUP(B123,'Q2 Spend and Rebate'!B:E,3,FALSE)</f>
        <v>3348.28</v>
      </c>
      <c r="F123" s="2">
        <v>252809.05</v>
      </c>
      <c r="G123" s="2">
        <f>_xlfn.XLOOKUP(B123,'Q2 Spend and Rebate'!B:B,'Q2 Spend and Rebate'!E:E)</f>
        <v>213719.42</v>
      </c>
      <c r="H123" s="3">
        <v>210</v>
      </c>
      <c r="I123" s="27">
        <f>_xlfn.XLOOKUP(B123,'Q2 Spend and Rebate'!B:B,'Q2 Spend and Rebate'!F:F)</f>
        <v>293</v>
      </c>
      <c r="J123" s="3">
        <f t="shared" si="4"/>
        <v>7299.2800000000007</v>
      </c>
      <c r="K123" s="21">
        <f t="shared" si="5"/>
        <v>466528.47</v>
      </c>
      <c r="L123" s="3">
        <f t="shared" si="6"/>
        <v>503</v>
      </c>
      <c r="M123" s="24">
        <f t="shared" si="7"/>
        <v>1.1205732411392632E-3</v>
      </c>
    </row>
    <row r="124" spans="1:13" x14ac:dyDescent="0.25">
      <c r="A124" s="9">
        <v>7128</v>
      </c>
      <c r="B124" s="30" t="s">
        <v>372</v>
      </c>
      <c r="C124" s="7" t="s">
        <v>373</v>
      </c>
      <c r="D124" s="2">
        <v>3846.06</v>
      </c>
      <c r="E124" s="21">
        <f>VLOOKUP(B124,'Q2 Spend and Rebate'!B:E,3,FALSE)</f>
        <v>4417.8599999999997</v>
      </c>
      <c r="F124" s="2">
        <v>250160.18</v>
      </c>
      <c r="G124" s="2">
        <f>_xlfn.XLOOKUP(B124,'Q2 Spend and Rebate'!B:B,'Q2 Spend and Rebate'!E:E)</f>
        <v>288707.03000000003</v>
      </c>
      <c r="H124" s="3">
        <v>507</v>
      </c>
      <c r="I124" s="27">
        <f>_xlfn.XLOOKUP(B124,'Q2 Spend and Rebate'!B:B,'Q2 Spend and Rebate'!F:F)</f>
        <v>530</v>
      </c>
      <c r="J124" s="3">
        <f t="shared" si="4"/>
        <v>8263.92</v>
      </c>
      <c r="K124" s="21">
        <f t="shared" si="5"/>
        <v>538867.21</v>
      </c>
      <c r="L124" s="3">
        <f t="shared" si="6"/>
        <v>1037</v>
      </c>
      <c r="M124" s="24">
        <f t="shared" si="7"/>
        <v>1.0908104074452227E-3</v>
      </c>
    </row>
    <row r="125" spans="1:13" x14ac:dyDescent="0.25">
      <c r="A125" s="9">
        <v>7110</v>
      </c>
      <c r="B125" s="30" t="s">
        <v>336</v>
      </c>
      <c r="C125" s="7" t="s">
        <v>337</v>
      </c>
      <c r="D125" s="2">
        <v>3764.5</v>
      </c>
      <c r="E125" s="21">
        <f>VLOOKUP(B125,'Q2 Spend and Rebate'!B:E,3,FALSE)</f>
        <v>3247.8</v>
      </c>
      <c r="F125" s="2">
        <v>258581.33</v>
      </c>
      <c r="G125" s="2">
        <f>_xlfn.XLOOKUP(B125,'Q2 Spend and Rebate'!B:B,'Q2 Spend and Rebate'!E:E)</f>
        <v>228968.55</v>
      </c>
      <c r="H125" s="3">
        <v>231</v>
      </c>
      <c r="I125" s="27">
        <f>_xlfn.XLOOKUP(B125,'Q2 Spend and Rebate'!B:B,'Q2 Spend and Rebate'!F:F)</f>
        <v>259</v>
      </c>
      <c r="J125" s="3">
        <f t="shared" si="4"/>
        <v>7012.3</v>
      </c>
      <c r="K125" s="21">
        <f t="shared" si="5"/>
        <v>487549.88</v>
      </c>
      <c r="L125" s="3">
        <f t="shared" si="6"/>
        <v>490</v>
      </c>
      <c r="M125" s="24">
        <f t="shared" si="7"/>
        <v>1.0676785538518746E-3</v>
      </c>
    </row>
    <row r="126" spans="1:13" x14ac:dyDescent="0.25">
      <c r="A126" s="9">
        <v>17285</v>
      </c>
      <c r="B126" s="30" t="s">
        <v>733</v>
      </c>
      <c r="C126" s="7" t="s">
        <v>734</v>
      </c>
      <c r="D126" s="2">
        <v>3743.74</v>
      </c>
      <c r="E126" s="21">
        <f>VLOOKUP(B126,'Q2 Spend and Rebate'!B:E,3,FALSE)</f>
        <v>2946.37</v>
      </c>
      <c r="F126" s="2">
        <v>230555.76</v>
      </c>
      <c r="G126" s="2">
        <f>_xlfn.XLOOKUP(B126,'Q2 Spend and Rebate'!B:B,'Q2 Spend and Rebate'!E:E)</f>
        <v>179645.63</v>
      </c>
      <c r="H126" s="3">
        <v>491</v>
      </c>
      <c r="I126" s="27">
        <f>_xlfn.XLOOKUP(B126,'Q2 Spend and Rebate'!B:B,'Q2 Spend and Rebate'!F:F)</f>
        <v>456</v>
      </c>
      <c r="J126" s="3">
        <f t="shared" si="4"/>
        <v>6690.11</v>
      </c>
      <c r="K126" s="21">
        <f t="shared" si="5"/>
        <v>410201.39</v>
      </c>
      <c r="L126" s="3">
        <f t="shared" si="6"/>
        <v>947</v>
      </c>
      <c r="M126" s="24">
        <f t="shared" si="7"/>
        <v>1.0617906519318414E-3</v>
      </c>
    </row>
    <row r="127" spans="1:13" x14ac:dyDescent="0.25">
      <c r="A127" s="9">
        <v>7296</v>
      </c>
      <c r="B127" s="30" t="s">
        <v>502</v>
      </c>
      <c r="C127" s="7" t="s">
        <v>503</v>
      </c>
      <c r="D127" s="2">
        <v>3666.32</v>
      </c>
      <c r="E127" s="21">
        <f>VLOOKUP(B127,'Q2 Spend and Rebate'!B:E,3,FALSE)</f>
        <v>6134.63</v>
      </c>
      <c r="F127" s="2">
        <v>277528.48</v>
      </c>
      <c r="G127" s="2">
        <f>_xlfn.XLOOKUP(B127,'Q2 Spend and Rebate'!B:B,'Q2 Spend and Rebate'!E:E)</f>
        <v>444808.94</v>
      </c>
      <c r="H127" s="3">
        <v>245</v>
      </c>
      <c r="I127" s="27">
        <f>_xlfn.XLOOKUP(B127,'Q2 Spend and Rebate'!B:B,'Q2 Spend and Rebate'!F:F)</f>
        <v>262</v>
      </c>
      <c r="J127" s="3">
        <f t="shared" si="4"/>
        <v>9800.9500000000007</v>
      </c>
      <c r="K127" s="21">
        <f t="shared" si="5"/>
        <v>722337.41999999993</v>
      </c>
      <c r="L127" s="3">
        <f t="shared" si="6"/>
        <v>507</v>
      </c>
      <c r="M127" s="24">
        <f t="shared" si="7"/>
        <v>1.0398329753109855E-3</v>
      </c>
    </row>
    <row r="128" spans="1:13" x14ac:dyDescent="0.25">
      <c r="A128" s="9">
        <v>7349</v>
      </c>
      <c r="B128" s="30" t="s">
        <v>418</v>
      </c>
      <c r="C128" s="7" t="s">
        <v>419</v>
      </c>
      <c r="D128" s="2">
        <v>3597.19</v>
      </c>
      <c r="E128" s="21">
        <f>VLOOKUP(B128,'Q2 Spend and Rebate'!B:E,3,FALSE)</f>
        <v>4226.3500000000004</v>
      </c>
      <c r="F128" s="2">
        <v>224574.92</v>
      </c>
      <c r="G128" s="2">
        <f>_xlfn.XLOOKUP(B128,'Q2 Spend and Rebate'!B:B,'Q2 Spend and Rebate'!E:E)</f>
        <v>263862.38</v>
      </c>
      <c r="H128" s="3">
        <v>347</v>
      </c>
      <c r="I128" s="27">
        <f>_xlfn.XLOOKUP(B128,'Q2 Spend and Rebate'!B:B,'Q2 Spend and Rebate'!F:F)</f>
        <v>296</v>
      </c>
      <c r="J128" s="3">
        <f t="shared" si="4"/>
        <v>7823.5400000000009</v>
      </c>
      <c r="K128" s="21">
        <f t="shared" si="5"/>
        <v>488437.30000000005</v>
      </c>
      <c r="L128" s="3">
        <f t="shared" si="6"/>
        <v>643</v>
      </c>
      <c r="M128" s="24">
        <f t="shared" si="7"/>
        <v>1.0202264888113759E-3</v>
      </c>
    </row>
    <row r="129" spans="1:13" x14ac:dyDescent="0.25">
      <c r="A129" s="9">
        <v>7151</v>
      </c>
      <c r="B129" s="30" t="s">
        <v>228</v>
      </c>
      <c r="C129" s="7" t="s">
        <v>229</v>
      </c>
      <c r="D129" s="2">
        <v>3554.6</v>
      </c>
      <c r="E129" s="21">
        <f>VLOOKUP(B129,'Q2 Spend and Rebate'!B:E,3,FALSE)</f>
        <v>4367.96</v>
      </c>
      <c r="F129" s="2">
        <v>238953.52</v>
      </c>
      <c r="G129" s="2">
        <f>_xlfn.XLOOKUP(B129,'Q2 Spend and Rebate'!B:B,'Q2 Spend and Rebate'!E:E)</f>
        <v>294843.67</v>
      </c>
      <c r="H129" s="3">
        <v>506</v>
      </c>
      <c r="I129" s="27">
        <f>_xlfn.XLOOKUP(B129,'Q2 Spend and Rebate'!B:B,'Q2 Spend and Rebate'!F:F)</f>
        <v>485</v>
      </c>
      <c r="J129" s="3">
        <f t="shared" si="4"/>
        <v>7922.5599999999995</v>
      </c>
      <c r="K129" s="21">
        <f t="shared" si="5"/>
        <v>533797.18999999994</v>
      </c>
      <c r="L129" s="3">
        <f t="shared" si="6"/>
        <v>991</v>
      </c>
      <c r="M129" s="24">
        <f t="shared" si="7"/>
        <v>1.0081472141112693E-3</v>
      </c>
    </row>
    <row r="130" spans="1:13" x14ac:dyDescent="0.25">
      <c r="A130" s="9">
        <v>7260</v>
      </c>
      <c r="B130" s="30" t="s">
        <v>993</v>
      </c>
      <c r="C130" s="7" t="s">
        <v>994</v>
      </c>
      <c r="D130" s="2">
        <v>3525.82</v>
      </c>
      <c r="E130" s="21">
        <f>VLOOKUP(B130,'Q2 Spend and Rebate'!B:E,3,FALSE)</f>
        <v>3130.66</v>
      </c>
      <c r="F130" s="2">
        <v>220531.33</v>
      </c>
      <c r="G130" s="2">
        <f>_xlfn.XLOOKUP(B130,'Q2 Spend and Rebate'!B:B,'Q2 Spend and Rebate'!E:E)</f>
        <v>198142.82</v>
      </c>
      <c r="H130" s="3">
        <v>304</v>
      </c>
      <c r="I130" s="27">
        <f>_xlfn.XLOOKUP(B130,'Q2 Spend and Rebate'!B:B,'Q2 Spend and Rebate'!F:F)</f>
        <v>332</v>
      </c>
      <c r="J130" s="3">
        <f t="shared" ref="J130:J193" si="8">D130+E130</f>
        <v>6656.48</v>
      </c>
      <c r="K130" s="21">
        <f t="shared" ref="K130:K193" si="9">F130+G130</f>
        <v>418674.15</v>
      </c>
      <c r="L130" s="3">
        <f t="shared" ref="L130:L193" si="10">H130+I130</f>
        <v>636</v>
      </c>
      <c r="M130" s="24">
        <f t="shared" ref="M130:M193" si="11">D130/$D$615</f>
        <v>9.9998469882906535E-4</v>
      </c>
    </row>
    <row r="131" spans="1:13" x14ac:dyDescent="0.25">
      <c r="A131" s="9">
        <v>15004</v>
      </c>
      <c r="B131" s="30" t="s">
        <v>1041</v>
      </c>
      <c r="C131" s="7" t="s">
        <v>1042</v>
      </c>
      <c r="D131" s="2">
        <v>3500.97</v>
      </c>
      <c r="E131" s="21">
        <f>VLOOKUP(B131,'Q2 Spend and Rebate'!B:E,3,FALSE)</f>
        <v>1915.26</v>
      </c>
      <c r="F131" s="2">
        <v>219269.45</v>
      </c>
      <c r="G131" s="2">
        <f>_xlfn.XLOOKUP(B131,'Q2 Spend and Rebate'!B:B,'Q2 Spend and Rebate'!E:E)</f>
        <v>128661.81</v>
      </c>
      <c r="H131" s="3">
        <v>125</v>
      </c>
      <c r="I131" s="27">
        <f>_xlfn.XLOOKUP(B131,'Q2 Spend and Rebate'!B:B,'Q2 Spend and Rebate'!F:F)</f>
        <v>118</v>
      </c>
      <c r="J131" s="3">
        <f t="shared" si="8"/>
        <v>5416.23</v>
      </c>
      <c r="K131" s="21">
        <f t="shared" si="9"/>
        <v>347931.26</v>
      </c>
      <c r="L131" s="3">
        <f t="shared" si="10"/>
        <v>243</v>
      </c>
      <c r="M131" s="24">
        <f t="shared" si="11"/>
        <v>9.9293680081785022E-4</v>
      </c>
    </row>
    <row r="132" spans="1:13" x14ac:dyDescent="0.25">
      <c r="A132" s="9">
        <v>11387</v>
      </c>
      <c r="B132" s="30" t="s">
        <v>128</v>
      </c>
      <c r="C132" s="7" t="s">
        <v>129</v>
      </c>
      <c r="D132" s="2">
        <v>3427.12</v>
      </c>
      <c r="E132" s="21">
        <f>VLOOKUP(B132,'Q2 Spend and Rebate'!B:E,3,FALSE)</f>
        <v>2918.26</v>
      </c>
      <c r="F132" s="2">
        <v>217308.68</v>
      </c>
      <c r="G132" s="2">
        <f>_xlfn.XLOOKUP(B132,'Q2 Spend and Rebate'!B:B,'Q2 Spend and Rebate'!E:E)</f>
        <v>205453.42</v>
      </c>
      <c r="H132" s="3">
        <v>284</v>
      </c>
      <c r="I132" s="27">
        <f>_xlfn.XLOOKUP(B132,'Q2 Spend and Rebate'!B:B,'Q2 Spend and Rebate'!F:F)</f>
        <v>247</v>
      </c>
      <c r="J132" s="3">
        <f t="shared" si="8"/>
        <v>6345.38</v>
      </c>
      <c r="K132" s="21">
        <f t="shared" si="9"/>
        <v>422762.1</v>
      </c>
      <c r="L132" s="3">
        <f t="shared" si="10"/>
        <v>531</v>
      </c>
      <c r="M132" s="24">
        <f t="shared" si="11"/>
        <v>9.7199163912254922E-4</v>
      </c>
    </row>
    <row r="133" spans="1:13" x14ac:dyDescent="0.25">
      <c r="A133" s="9">
        <v>7067</v>
      </c>
      <c r="B133" s="30" t="s">
        <v>923</v>
      </c>
      <c r="C133" s="7" t="s">
        <v>924</v>
      </c>
      <c r="D133" s="2">
        <v>3398.49</v>
      </c>
      <c r="E133" s="21">
        <f>VLOOKUP(B133,'Q2 Spend and Rebate'!B:E,3,FALSE)</f>
        <v>3319.05</v>
      </c>
      <c r="F133" s="2">
        <v>223602.92</v>
      </c>
      <c r="G133" s="2">
        <f>_xlfn.XLOOKUP(B133,'Q2 Spend and Rebate'!B:B,'Q2 Spend and Rebate'!E:E)</f>
        <v>219890.44</v>
      </c>
      <c r="H133" s="3">
        <v>507</v>
      </c>
      <c r="I133" s="27">
        <f>_xlfn.XLOOKUP(B133,'Q2 Spend and Rebate'!B:B,'Q2 Spend and Rebate'!F:F)</f>
        <v>525</v>
      </c>
      <c r="J133" s="3">
        <f t="shared" si="8"/>
        <v>6717.54</v>
      </c>
      <c r="K133" s="21">
        <f t="shared" si="9"/>
        <v>443493.36</v>
      </c>
      <c r="L133" s="3">
        <f t="shared" si="10"/>
        <v>1032</v>
      </c>
      <c r="M133" s="24">
        <f t="shared" si="11"/>
        <v>9.6387166648427601E-4</v>
      </c>
    </row>
    <row r="134" spans="1:13" x14ac:dyDescent="0.25">
      <c r="A134" s="9">
        <v>14438</v>
      </c>
      <c r="B134" s="30" t="s">
        <v>1027</v>
      </c>
      <c r="C134" s="7" t="s">
        <v>1028</v>
      </c>
      <c r="D134" s="2">
        <v>3273.89</v>
      </c>
      <c r="E134" s="21">
        <f>VLOOKUP(B134,'Q2 Spend and Rebate'!B:E,3,FALSE)</f>
        <v>4164.87</v>
      </c>
      <c r="F134" s="2">
        <v>211477.96</v>
      </c>
      <c r="G134" s="2">
        <f>_xlfn.XLOOKUP(B134,'Q2 Spend and Rebate'!B:B,'Q2 Spend and Rebate'!E:E)</f>
        <v>270520.17</v>
      </c>
      <c r="H134" s="3">
        <v>363</v>
      </c>
      <c r="I134" s="27">
        <f>_xlfn.XLOOKUP(B134,'Q2 Spend and Rebate'!B:B,'Q2 Spend and Rebate'!F:F)</f>
        <v>326</v>
      </c>
      <c r="J134" s="3">
        <f t="shared" si="8"/>
        <v>7438.76</v>
      </c>
      <c r="K134" s="21">
        <f t="shared" si="9"/>
        <v>481998.13</v>
      </c>
      <c r="L134" s="3">
        <f t="shared" si="10"/>
        <v>689</v>
      </c>
      <c r="M134" s="24">
        <f t="shared" si="11"/>
        <v>9.2853291025902867E-4</v>
      </c>
    </row>
    <row r="135" spans="1:13" x14ac:dyDescent="0.25">
      <c r="A135" s="9">
        <v>7304</v>
      </c>
      <c r="B135" s="30" t="s">
        <v>518</v>
      </c>
      <c r="C135" s="7" t="s">
        <v>519</v>
      </c>
      <c r="D135" s="2">
        <v>3215.66</v>
      </c>
      <c r="E135" s="21">
        <f>VLOOKUP(B135,'Q2 Spend and Rebate'!B:E,3,FALSE)</f>
        <v>3222.21</v>
      </c>
      <c r="F135" s="2">
        <v>201203.73</v>
      </c>
      <c r="G135" s="2">
        <f>_xlfn.XLOOKUP(B135,'Q2 Spend and Rebate'!B:B,'Q2 Spend and Rebate'!E:E)</f>
        <v>221441.65</v>
      </c>
      <c r="H135" s="3">
        <v>371</v>
      </c>
      <c r="I135" s="27">
        <f>_xlfn.XLOOKUP(B135,'Q2 Spend and Rebate'!B:B,'Q2 Spend and Rebate'!F:F)</f>
        <v>400</v>
      </c>
      <c r="J135" s="3">
        <f t="shared" si="8"/>
        <v>6437.87</v>
      </c>
      <c r="K135" s="21">
        <f t="shared" si="9"/>
        <v>422645.38</v>
      </c>
      <c r="L135" s="3">
        <f t="shared" si="10"/>
        <v>771</v>
      </c>
      <c r="M135" s="24">
        <f t="shared" si="11"/>
        <v>9.1201785588506279E-4</v>
      </c>
    </row>
    <row r="136" spans="1:13" x14ac:dyDescent="0.25">
      <c r="A136" s="9">
        <v>7035</v>
      </c>
      <c r="B136" s="30" t="s">
        <v>931</v>
      </c>
      <c r="C136" s="7" t="s">
        <v>932</v>
      </c>
      <c r="D136" s="2">
        <v>3204.65</v>
      </c>
      <c r="E136" s="21">
        <f>VLOOKUP(B136,'Q2 Spend and Rebate'!B:E,3,FALSE)</f>
        <v>3376.03</v>
      </c>
      <c r="F136" s="2">
        <v>208157.04</v>
      </c>
      <c r="G136" s="2">
        <f>_xlfn.XLOOKUP(B136,'Q2 Spend and Rebate'!B:B,'Q2 Spend and Rebate'!E:E)</f>
        <v>217517.43</v>
      </c>
      <c r="H136" s="3">
        <v>348</v>
      </c>
      <c r="I136" s="27">
        <f>_xlfn.XLOOKUP(B136,'Q2 Spend and Rebate'!B:B,'Q2 Spend and Rebate'!F:F)</f>
        <v>304</v>
      </c>
      <c r="J136" s="3">
        <f t="shared" si="8"/>
        <v>6580.68</v>
      </c>
      <c r="K136" s="21">
        <f t="shared" si="9"/>
        <v>425674.47</v>
      </c>
      <c r="L136" s="3">
        <f t="shared" si="10"/>
        <v>652</v>
      </c>
      <c r="M136" s="24">
        <f t="shared" si="11"/>
        <v>9.0889522582053659E-4</v>
      </c>
    </row>
    <row r="137" spans="1:13" x14ac:dyDescent="0.25">
      <c r="A137" s="9">
        <v>7322</v>
      </c>
      <c r="B137" s="30" t="s">
        <v>553</v>
      </c>
      <c r="C137" s="7" t="s">
        <v>554</v>
      </c>
      <c r="D137" s="2">
        <v>3201.43</v>
      </c>
      <c r="E137" s="21">
        <f>VLOOKUP(B137,'Q2 Spend and Rebate'!B:E,3,FALSE)</f>
        <v>2754.93</v>
      </c>
      <c r="F137" s="2">
        <v>185770.23</v>
      </c>
      <c r="G137" s="2">
        <f>_xlfn.XLOOKUP(B137,'Q2 Spend and Rebate'!B:B,'Q2 Spend and Rebate'!E:E)</f>
        <v>165664.22</v>
      </c>
      <c r="H137" s="3">
        <v>267</v>
      </c>
      <c r="I137" s="27">
        <f>_xlfn.XLOOKUP(B137,'Q2 Spend and Rebate'!B:B,'Q2 Spend and Rebate'!F:F)</f>
        <v>210</v>
      </c>
      <c r="J137" s="3">
        <f t="shared" si="8"/>
        <v>5956.36</v>
      </c>
      <c r="K137" s="21">
        <f t="shared" si="9"/>
        <v>351434.45</v>
      </c>
      <c r="L137" s="3">
        <f t="shared" si="10"/>
        <v>477</v>
      </c>
      <c r="M137" s="24">
        <f t="shared" si="11"/>
        <v>9.0798197706415374E-4</v>
      </c>
    </row>
    <row r="138" spans="1:13" x14ac:dyDescent="0.25">
      <c r="A138" s="9">
        <v>7087</v>
      </c>
      <c r="B138" s="30" t="s">
        <v>472</v>
      </c>
      <c r="C138" s="7" t="s">
        <v>473</v>
      </c>
      <c r="D138" s="2">
        <v>3182.81</v>
      </c>
      <c r="E138" s="21">
        <f>VLOOKUP(B138,'Q2 Spend and Rebate'!B:E,3,FALSE)</f>
        <v>3485.58</v>
      </c>
      <c r="F138" s="2">
        <v>210882.13</v>
      </c>
      <c r="G138" s="2">
        <f>_xlfn.XLOOKUP(B138,'Q2 Spend and Rebate'!B:B,'Q2 Spend and Rebate'!E:E)</f>
        <v>227004.24</v>
      </c>
      <c r="H138" s="3">
        <v>377</v>
      </c>
      <c r="I138" s="27">
        <f>_xlfn.XLOOKUP(B138,'Q2 Spend and Rebate'!B:B,'Q2 Spend and Rebate'!F:F)</f>
        <v>405</v>
      </c>
      <c r="J138" s="3">
        <f t="shared" si="8"/>
        <v>6668.3899999999994</v>
      </c>
      <c r="K138" s="21">
        <f t="shared" si="9"/>
        <v>437886.37</v>
      </c>
      <c r="L138" s="3">
        <f t="shared" si="10"/>
        <v>782</v>
      </c>
      <c r="M138" s="24">
        <f t="shared" si="11"/>
        <v>9.0270101686420112E-4</v>
      </c>
    </row>
    <row r="139" spans="1:13" x14ac:dyDescent="0.25">
      <c r="A139" s="9">
        <v>7278</v>
      </c>
      <c r="B139" s="30" t="s">
        <v>665</v>
      </c>
      <c r="C139" s="7" t="s">
        <v>666</v>
      </c>
      <c r="D139" s="2">
        <v>3177.95</v>
      </c>
      <c r="E139" s="21">
        <f>VLOOKUP(B139,'Q2 Spend and Rebate'!B:E,3,FALSE)</f>
        <v>2734.16</v>
      </c>
      <c r="F139" s="2">
        <v>180036.65</v>
      </c>
      <c r="G139" s="2">
        <f>_xlfn.XLOOKUP(B139,'Q2 Spend and Rebate'!B:B,'Q2 Spend and Rebate'!E:E)</f>
        <v>159019.38</v>
      </c>
      <c r="H139" s="3">
        <v>251</v>
      </c>
      <c r="I139" s="27">
        <f>_xlfn.XLOOKUP(B139,'Q2 Spend and Rebate'!B:B,'Q2 Spend and Rebate'!F:F)</f>
        <v>187</v>
      </c>
      <c r="J139" s="3">
        <f t="shared" si="8"/>
        <v>5912.11</v>
      </c>
      <c r="K139" s="21">
        <f t="shared" si="9"/>
        <v>339056.03</v>
      </c>
      <c r="L139" s="3">
        <f t="shared" si="10"/>
        <v>438</v>
      </c>
      <c r="M139" s="24">
        <f t="shared" si="11"/>
        <v>9.0132263520084068E-4</v>
      </c>
    </row>
    <row r="140" spans="1:13" x14ac:dyDescent="0.25">
      <c r="A140" s="9">
        <v>7235</v>
      </c>
      <c r="B140" s="30" t="s">
        <v>943</v>
      </c>
      <c r="C140" s="7" t="s">
        <v>944</v>
      </c>
      <c r="D140" s="2">
        <v>3171.82</v>
      </c>
      <c r="E140" s="21">
        <f>VLOOKUP(B140,'Q2 Spend and Rebate'!B:E,3,FALSE)</f>
        <v>1387.37</v>
      </c>
      <c r="F140" s="2">
        <v>183412.81</v>
      </c>
      <c r="G140" s="2">
        <f>_xlfn.XLOOKUP(B140,'Q2 Spend and Rebate'!B:B,'Q2 Spend and Rebate'!E:E)</f>
        <v>87455.59</v>
      </c>
      <c r="H140" s="3">
        <v>87</v>
      </c>
      <c r="I140" s="27">
        <f>_xlfn.XLOOKUP(B140,'Q2 Spend and Rebate'!B:B,'Q2 Spend and Rebate'!F:F)</f>
        <v>68</v>
      </c>
      <c r="J140" s="3">
        <f t="shared" si="8"/>
        <v>4559.1900000000005</v>
      </c>
      <c r="K140" s="21">
        <f t="shared" si="9"/>
        <v>270868.40000000002</v>
      </c>
      <c r="L140" s="3">
        <f t="shared" si="10"/>
        <v>155</v>
      </c>
      <c r="M140" s="24">
        <f t="shared" si="11"/>
        <v>8.9958405915219902E-4</v>
      </c>
    </row>
    <row r="141" spans="1:13" x14ac:dyDescent="0.25">
      <c r="A141" s="9">
        <v>7184</v>
      </c>
      <c r="B141" s="30" t="s">
        <v>36</v>
      </c>
      <c r="C141" s="7" t="s">
        <v>37</v>
      </c>
      <c r="D141" s="2">
        <v>3133.95</v>
      </c>
      <c r="E141" s="21">
        <f>VLOOKUP(B141,'Q2 Spend and Rebate'!B:E,3,FALSE)</f>
        <v>3029.49</v>
      </c>
      <c r="F141" s="2">
        <v>184027.94</v>
      </c>
      <c r="G141" s="2">
        <f>_xlfn.XLOOKUP(B141,'Q2 Spend and Rebate'!B:B,'Q2 Spend and Rebate'!E:E)</f>
        <v>178213.14</v>
      </c>
      <c r="H141" s="3">
        <v>275</v>
      </c>
      <c r="I141" s="27">
        <f>_xlfn.XLOOKUP(B141,'Q2 Spend and Rebate'!B:B,'Q2 Spend and Rebate'!F:F)</f>
        <v>236</v>
      </c>
      <c r="J141" s="3">
        <f t="shared" si="8"/>
        <v>6163.44</v>
      </c>
      <c r="K141" s="21">
        <f t="shared" si="9"/>
        <v>362241.08</v>
      </c>
      <c r="L141" s="3">
        <f t="shared" si="10"/>
        <v>511</v>
      </c>
      <c r="M141" s="24">
        <f t="shared" si="11"/>
        <v>8.8884345964778387E-4</v>
      </c>
    </row>
    <row r="142" spans="1:13" x14ac:dyDescent="0.25">
      <c r="A142" s="9">
        <v>7350</v>
      </c>
      <c r="B142" s="30" t="s">
        <v>420</v>
      </c>
      <c r="C142" s="7" t="s">
        <v>421</v>
      </c>
      <c r="D142" s="2">
        <v>3081.29</v>
      </c>
      <c r="E142" s="21">
        <f>VLOOKUP(B142,'Q2 Spend and Rebate'!B:E,3,FALSE)</f>
        <v>3360.74</v>
      </c>
      <c r="F142" s="2">
        <v>195695.37</v>
      </c>
      <c r="G142" s="2">
        <f>_xlfn.XLOOKUP(B142,'Q2 Spend and Rebate'!B:B,'Q2 Spend and Rebate'!E:E)</f>
        <v>220784.59</v>
      </c>
      <c r="H142" s="3">
        <v>342</v>
      </c>
      <c r="I142" s="27">
        <f>_xlfn.XLOOKUP(B142,'Q2 Spend and Rebate'!B:B,'Q2 Spend and Rebate'!F:F)</f>
        <v>312</v>
      </c>
      <c r="J142" s="3">
        <f t="shared" si="8"/>
        <v>6442.03</v>
      </c>
      <c r="K142" s="21">
        <f t="shared" si="9"/>
        <v>416479.95999999996</v>
      </c>
      <c r="L142" s="3">
        <f t="shared" si="10"/>
        <v>654</v>
      </c>
      <c r="M142" s="24">
        <f t="shared" si="11"/>
        <v>8.7390815545178443E-4</v>
      </c>
    </row>
    <row r="143" spans="1:13" x14ac:dyDescent="0.25">
      <c r="A143" s="9">
        <v>7239</v>
      </c>
      <c r="B143" s="30" t="s">
        <v>951</v>
      </c>
      <c r="C143" s="7" t="s">
        <v>952</v>
      </c>
      <c r="D143" s="2">
        <v>3079.96</v>
      </c>
      <c r="E143" s="21">
        <f>VLOOKUP(B143,'Q2 Spend and Rebate'!B:E,3,FALSE)</f>
        <v>2157.77</v>
      </c>
      <c r="F143" s="2">
        <v>189623.34</v>
      </c>
      <c r="G143" s="2">
        <f>_xlfn.XLOOKUP(B143,'Q2 Spend and Rebate'!B:B,'Q2 Spend and Rebate'!E:E)</f>
        <v>135158.91</v>
      </c>
      <c r="H143" s="3">
        <v>133</v>
      </c>
      <c r="I143" s="27">
        <f>_xlfn.XLOOKUP(B143,'Q2 Spend and Rebate'!B:B,'Q2 Spend and Rebate'!F:F)</f>
        <v>119</v>
      </c>
      <c r="J143" s="3">
        <f t="shared" si="8"/>
        <v>5237.7299999999996</v>
      </c>
      <c r="K143" s="21">
        <f t="shared" si="9"/>
        <v>324782.25</v>
      </c>
      <c r="L143" s="3">
        <f t="shared" si="10"/>
        <v>252</v>
      </c>
      <c r="M143" s="24">
        <f t="shared" si="11"/>
        <v>8.7353094400893078E-4</v>
      </c>
    </row>
    <row r="144" spans="1:13" x14ac:dyDescent="0.25">
      <c r="A144" s="9">
        <v>7355</v>
      </c>
      <c r="B144" s="30" t="s">
        <v>428</v>
      </c>
      <c r="C144" s="7" t="s">
        <v>429</v>
      </c>
      <c r="D144" s="2">
        <v>3031.88</v>
      </c>
      <c r="E144" s="21">
        <f>VLOOKUP(B144,'Q2 Spend and Rebate'!B:E,3,FALSE)</f>
        <v>3093.59</v>
      </c>
      <c r="F144" s="2">
        <v>189609.69</v>
      </c>
      <c r="G144" s="2">
        <f>_xlfn.XLOOKUP(B144,'Q2 Spend and Rebate'!B:B,'Q2 Spend and Rebate'!E:E)</f>
        <v>191128.13</v>
      </c>
      <c r="H144" s="3">
        <v>236</v>
      </c>
      <c r="I144" s="27">
        <f>_xlfn.XLOOKUP(B144,'Q2 Spend and Rebate'!B:B,'Q2 Spend and Rebate'!F:F)</f>
        <v>242</v>
      </c>
      <c r="J144" s="3">
        <f t="shared" si="8"/>
        <v>6125.47</v>
      </c>
      <c r="K144" s="21">
        <f t="shared" si="9"/>
        <v>380737.82</v>
      </c>
      <c r="L144" s="3">
        <f t="shared" si="10"/>
        <v>478</v>
      </c>
      <c r="M144" s="24">
        <f t="shared" si="11"/>
        <v>8.5989460854095411E-4</v>
      </c>
    </row>
    <row r="145" spans="1:13" x14ac:dyDescent="0.25">
      <c r="A145" s="9">
        <v>16336</v>
      </c>
      <c r="B145" s="30" t="s">
        <v>1077</v>
      </c>
      <c r="C145" s="7" t="s">
        <v>1078</v>
      </c>
      <c r="D145" s="2">
        <v>3007.17</v>
      </c>
      <c r="E145" s="21">
        <f>VLOOKUP(B145,'Q2 Spend and Rebate'!B:E,3,FALSE)</f>
        <v>2395.4499999999998</v>
      </c>
      <c r="F145" s="2">
        <v>169916.22</v>
      </c>
      <c r="G145" s="2">
        <f>_xlfn.XLOOKUP(B145,'Q2 Spend and Rebate'!B:B,'Q2 Spend and Rebate'!E:E)</f>
        <v>134637.95000000001</v>
      </c>
      <c r="H145" s="3">
        <v>325</v>
      </c>
      <c r="I145" s="27">
        <f>_xlfn.XLOOKUP(B145,'Q2 Spend and Rebate'!B:B,'Q2 Spend and Rebate'!F:F)</f>
        <v>244</v>
      </c>
      <c r="J145" s="3">
        <f t="shared" si="8"/>
        <v>5402.62</v>
      </c>
      <c r="K145" s="21">
        <f t="shared" si="9"/>
        <v>304554.17000000004</v>
      </c>
      <c r="L145" s="3">
        <f t="shared" si="10"/>
        <v>569</v>
      </c>
      <c r="M145" s="24">
        <f t="shared" si="11"/>
        <v>8.5288641699740781E-4</v>
      </c>
    </row>
    <row r="146" spans="1:13" x14ac:dyDescent="0.25">
      <c r="A146" s="9">
        <v>12205</v>
      </c>
      <c r="B146" s="30" t="s">
        <v>1161</v>
      </c>
      <c r="C146" s="7" t="s">
        <v>1162</v>
      </c>
      <c r="D146" s="2">
        <v>2970.16</v>
      </c>
      <c r="E146" s="21">
        <f>VLOOKUP(B146,'Q2 Spend and Rebate'!B:E,3,FALSE)</f>
        <v>3053.96</v>
      </c>
      <c r="F146" s="2">
        <v>193485.53</v>
      </c>
      <c r="G146" s="2">
        <f>_xlfn.XLOOKUP(B146,'Q2 Spend and Rebate'!B:B,'Q2 Spend and Rebate'!E:E)</f>
        <v>197670.39999999999</v>
      </c>
      <c r="H146" s="3">
        <v>160</v>
      </c>
      <c r="I146" s="27">
        <f>_xlfn.XLOOKUP(B146,'Q2 Spend and Rebate'!B:B,'Q2 Spend and Rebate'!F:F)</f>
        <v>156</v>
      </c>
      <c r="J146" s="3">
        <f t="shared" si="8"/>
        <v>6024.12</v>
      </c>
      <c r="K146" s="21">
        <f t="shared" si="9"/>
        <v>391155.93</v>
      </c>
      <c r="L146" s="3">
        <f t="shared" si="10"/>
        <v>316</v>
      </c>
      <c r="M146" s="24">
        <f t="shared" si="11"/>
        <v>8.4238972865152977E-4</v>
      </c>
    </row>
    <row r="147" spans="1:13" x14ac:dyDescent="0.25">
      <c r="A147" s="9">
        <v>7148</v>
      </c>
      <c r="B147" s="30" t="s">
        <v>222</v>
      </c>
      <c r="C147" s="7" t="s">
        <v>223</v>
      </c>
      <c r="D147" s="2">
        <v>2955.95</v>
      </c>
      <c r="E147" s="21">
        <f>VLOOKUP(B147,'Q2 Spend and Rebate'!B:E,3,FALSE)</f>
        <v>2606.91</v>
      </c>
      <c r="F147" s="2">
        <v>195245.94</v>
      </c>
      <c r="G147" s="2">
        <f>_xlfn.XLOOKUP(B147,'Q2 Spend and Rebate'!B:B,'Q2 Spend and Rebate'!E:E)</f>
        <v>180734.12</v>
      </c>
      <c r="H147" s="3">
        <v>347</v>
      </c>
      <c r="I147" s="27">
        <f>_xlfn.XLOOKUP(B147,'Q2 Spend and Rebate'!B:B,'Q2 Spend and Rebate'!F:F)</f>
        <v>335</v>
      </c>
      <c r="J147" s="3">
        <f t="shared" si="8"/>
        <v>5562.86</v>
      </c>
      <c r="K147" s="21">
        <f t="shared" si="9"/>
        <v>375980.06</v>
      </c>
      <c r="L147" s="3">
        <f t="shared" si="10"/>
        <v>682</v>
      </c>
      <c r="M147" s="24">
        <f t="shared" si="11"/>
        <v>8.3835952218314482E-4</v>
      </c>
    </row>
    <row r="148" spans="1:13" x14ac:dyDescent="0.25">
      <c r="A148" s="9">
        <v>7370</v>
      </c>
      <c r="B148" s="30" t="s">
        <v>272</v>
      </c>
      <c r="C148" s="7" t="s">
        <v>273</v>
      </c>
      <c r="D148" s="2">
        <v>2948.14</v>
      </c>
      <c r="E148" s="21">
        <f>VLOOKUP(B148,'Q2 Spend and Rebate'!B:E,3,FALSE)</f>
        <v>3820.73</v>
      </c>
      <c r="F148" s="2">
        <v>176875.63</v>
      </c>
      <c r="G148" s="2">
        <f>_xlfn.XLOOKUP(B148,'Q2 Spend and Rebate'!B:B,'Q2 Spend and Rebate'!E:E)</f>
        <v>245159.02</v>
      </c>
      <c r="H148" s="3">
        <v>221</v>
      </c>
      <c r="I148" s="27">
        <f>_xlfn.XLOOKUP(B148,'Q2 Spend and Rebate'!B:B,'Q2 Spend and Rebate'!F:F)</f>
        <v>221</v>
      </c>
      <c r="J148" s="3">
        <f t="shared" si="8"/>
        <v>6768.87</v>
      </c>
      <c r="K148" s="21">
        <f t="shared" si="9"/>
        <v>422034.65</v>
      </c>
      <c r="L148" s="3">
        <f t="shared" si="10"/>
        <v>442</v>
      </c>
      <c r="M148" s="24">
        <f t="shared" si="11"/>
        <v>8.3614446852247725E-4</v>
      </c>
    </row>
    <row r="149" spans="1:13" x14ac:dyDescent="0.25">
      <c r="A149" s="9">
        <v>7113</v>
      </c>
      <c r="B149" s="30" t="s">
        <v>342</v>
      </c>
      <c r="C149" s="7" t="s">
        <v>343</v>
      </c>
      <c r="D149" s="2">
        <v>2897.61</v>
      </c>
      <c r="E149" s="21">
        <f>VLOOKUP(B149,'Q2 Spend and Rebate'!B:E,3,FALSE)</f>
        <v>3538.58</v>
      </c>
      <c r="F149" s="2">
        <v>193761.51</v>
      </c>
      <c r="G149" s="2">
        <f>_xlfn.XLOOKUP(B149,'Q2 Spend and Rebate'!B:B,'Q2 Spend and Rebate'!E:E)</f>
        <v>222234.5</v>
      </c>
      <c r="H149" s="3">
        <v>573</v>
      </c>
      <c r="I149" s="27">
        <f>_xlfn.XLOOKUP(B149,'Q2 Spend and Rebate'!B:B,'Q2 Spend and Rebate'!F:F)</f>
        <v>606</v>
      </c>
      <c r="J149" s="3">
        <f t="shared" si="8"/>
        <v>6436.1900000000005</v>
      </c>
      <c r="K149" s="21">
        <f t="shared" si="9"/>
        <v>415996.01</v>
      </c>
      <c r="L149" s="3">
        <f t="shared" si="10"/>
        <v>1179</v>
      </c>
      <c r="M149" s="24">
        <f t="shared" si="11"/>
        <v>8.2181326987029637E-4</v>
      </c>
    </row>
    <row r="150" spans="1:13" x14ac:dyDescent="0.25">
      <c r="A150" s="9">
        <v>7185</v>
      </c>
      <c r="B150" s="30" t="s">
        <v>38</v>
      </c>
      <c r="C150" s="7" t="s">
        <v>39</v>
      </c>
      <c r="D150" s="2">
        <v>2895.95</v>
      </c>
      <c r="E150" s="21">
        <f>VLOOKUP(B150,'Q2 Spend and Rebate'!B:E,3,FALSE)</f>
        <v>2843.8</v>
      </c>
      <c r="F150" s="2">
        <v>187792.7</v>
      </c>
      <c r="G150" s="2">
        <f>_xlfn.XLOOKUP(B150,'Q2 Spend and Rebate'!B:B,'Q2 Spend and Rebate'!E:E)</f>
        <v>193735.67</v>
      </c>
      <c r="H150" s="3">
        <v>311</v>
      </c>
      <c r="I150" s="27">
        <f>_xlfn.XLOOKUP(B150,'Q2 Spend and Rebate'!B:B,'Q2 Spend and Rebate'!F:F)</f>
        <v>371</v>
      </c>
      <c r="J150" s="3">
        <f t="shared" si="8"/>
        <v>5739.75</v>
      </c>
      <c r="K150" s="21">
        <f t="shared" si="9"/>
        <v>381528.37</v>
      </c>
      <c r="L150" s="3">
        <f t="shared" si="10"/>
        <v>682</v>
      </c>
      <c r="M150" s="24">
        <f t="shared" si="11"/>
        <v>8.2134246461079458E-4</v>
      </c>
    </row>
    <row r="151" spans="1:13" x14ac:dyDescent="0.25">
      <c r="A151" s="9">
        <v>7343</v>
      </c>
      <c r="B151" s="30" t="s">
        <v>412</v>
      </c>
      <c r="C151" s="7" t="s">
        <v>413</v>
      </c>
      <c r="D151" s="2">
        <v>2895.51</v>
      </c>
      <c r="E151" s="21">
        <f>VLOOKUP(B151,'Q2 Spend and Rebate'!B:E,3,FALSE)</f>
        <v>3800.06</v>
      </c>
      <c r="F151" s="2">
        <v>204736.25</v>
      </c>
      <c r="G151" s="2">
        <f>_xlfn.XLOOKUP(B151,'Q2 Spend and Rebate'!B:B,'Q2 Spend and Rebate'!E:E)</f>
        <v>259829.4</v>
      </c>
      <c r="H151" s="3">
        <v>503</v>
      </c>
      <c r="I151" s="27">
        <f>_xlfn.XLOOKUP(B151,'Q2 Spend and Rebate'!B:B,'Q2 Spend and Rebate'!F:F)</f>
        <v>474</v>
      </c>
      <c r="J151" s="3">
        <f t="shared" si="8"/>
        <v>6695.57</v>
      </c>
      <c r="K151" s="21">
        <f t="shared" si="9"/>
        <v>464565.65</v>
      </c>
      <c r="L151" s="3">
        <f t="shared" si="10"/>
        <v>977</v>
      </c>
      <c r="M151" s="24">
        <f t="shared" si="11"/>
        <v>8.2121767285526408E-4</v>
      </c>
    </row>
    <row r="152" spans="1:13" x14ac:dyDescent="0.25">
      <c r="A152" s="9">
        <v>17193</v>
      </c>
      <c r="B152" s="30" t="s">
        <v>731</v>
      </c>
      <c r="C152" s="7" t="s">
        <v>732</v>
      </c>
      <c r="D152" s="2">
        <v>2876.7</v>
      </c>
      <c r="E152" s="21">
        <f>VLOOKUP(B152,'Q2 Spend and Rebate'!B:E,3,FALSE)</f>
        <v>2559.6</v>
      </c>
      <c r="F152" s="2">
        <v>167506.76999999999</v>
      </c>
      <c r="G152" s="2">
        <f>_xlfn.XLOOKUP(B152,'Q2 Spend and Rebate'!B:B,'Q2 Spend and Rebate'!E:E)</f>
        <v>155284.01</v>
      </c>
      <c r="H152" s="3">
        <v>285</v>
      </c>
      <c r="I152" s="27">
        <f>_xlfn.XLOOKUP(B152,'Q2 Spend and Rebate'!B:B,'Q2 Spend and Rebate'!F:F)</f>
        <v>277</v>
      </c>
      <c r="J152" s="3">
        <f t="shared" si="8"/>
        <v>5436.2999999999993</v>
      </c>
      <c r="K152" s="21">
        <f t="shared" si="9"/>
        <v>322790.78000000003</v>
      </c>
      <c r="L152" s="3">
        <f t="shared" si="10"/>
        <v>562</v>
      </c>
      <c r="M152" s="24">
        <f t="shared" si="11"/>
        <v>8.1588282530633215E-4</v>
      </c>
    </row>
    <row r="153" spans="1:13" x14ac:dyDescent="0.25">
      <c r="A153" s="9">
        <v>7199</v>
      </c>
      <c r="B153" s="30" t="s">
        <v>1091</v>
      </c>
      <c r="C153" s="7" t="s">
        <v>1092</v>
      </c>
      <c r="D153" s="2">
        <v>2835.48</v>
      </c>
      <c r="E153" s="21">
        <f>VLOOKUP(B153,'Q2 Spend and Rebate'!B:E,3,FALSE)</f>
        <v>2558.75</v>
      </c>
      <c r="F153" s="2">
        <v>164884.26</v>
      </c>
      <c r="G153" s="2">
        <f>_xlfn.XLOOKUP(B153,'Q2 Spend and Rebate'!B:B,'Q2 Spend and Rebate'!E:E)</f>
        <v>148959.96</v>
      </c>
      <c r="H153" s="3">
        <v>270</v>
      </c>
      <c r="I153" s="27">
        <f>_xlfn.XLOOKUP(B153,'Q2 Spend and Rebate'!B:B,'Q2 Spend and Rebate'!F:F)</f>
        <v>278</v>
      </c>
      <c r="J153" s="3">
        <f t="shared" si="8"/>
        <v>5394.23</v>
      </c>
      <c r="K153" s="21">
        <f t="shared" si="9"/>
        <v>313844.21999999997</v>
      </c>
      <c r="L153" s="3">
        <f t="shared" si="10"/>
        <v>548</v>
      </c>
      <c r="M153" s="24">
        <f t="shared" si="11"/>
        <v>8.0419210675412758E-4</v>
      </c>
    </row>
    <row r="154" spans="1:13" x14ac:dyDescent="0.25">
      <c r="A154" s="9">
        <v>17164</v>
      </c>
      <c r="B154" s="30" t="s">
        <v>729</v>
      </c>
      <c r="C154" s="7" t="s">
        <v>730</v>
      </c>
      <c r="D154" s="2">
        <v>2825.71</v>
      </c>
      <c r="E154" s="21">
        <f>VLOOKUP(B154,'Q2 Spend and Rebate'!B:E,3,FALSE)</f>
        <v>4133.1499999999996</v>
      </c>
      <c r="F154" s="2">
        <v>184023.64</v>
      </c>
      <c r="G154" s="2">
        <f>_xlfn.XLOOKUP(B154,'Q2 Spend and Rebate'!B:B,'Q2 Spend and Rebate'!E:E)</f>
        <v>260845.32</v>
      </c>
      <c r="H154" s="3">
        <v>170</v>
      </c>
      <c r="I154" s="27">
        <f>_xlfn.XLOOKUP(B154,'Q2 Spend and Rebate'!B:B,'Q2 Spend and Rebate'!F:F)</f>
        <v>153</v>
      </c>
      <c r="J154" s="3">
        <f t="shared" si="8"/>
        <v>6958.86</v>
      </c>
      <c r="K154" s="21">
        <f t="shared" si="9"/>
        <v>444868.96</v>
      </c>
      <c r="L154" s="3">
        <f t="shared" si="10"/>
        <v>323</v>
      </c>
      <c r="M154" s="24">
        <f t="shared" si="11"/>
        <v>8.0142116254609656E-4</v>
      </c>
    </row>
    <row r="155" spans="1:13" x14ac:dyDescent="0.25">
      <c r="A155" s="9">
        <v>19453</v>
      </c>
      <c r="B155" s="30" t="s">
        <v>823</v>
      </c>
      <c r="C155" s="7" t="s">
        <v>824</v>
      </c>
      <c r="D155" s="2">
        <v>2818.02</v>
      </c>
      <c r="E155" s="21">
        <f>VLOOKUP(B155,'Q2 Spend and Rebate'!B:E,3,FALSE)</f>
        <v>2776.07</v>
      </c>
      <c r="F155" s="2">
        <v>171068.11</v>
      </c>
      <c r="G155" s="2">
        <f>_xlfn.XLOOKUP(B155,'Q2 Spend and Rebate'!B:B,'Q2 Spend and Rebate'!E:E)</f>
        <v>170911.63</v>
      </c>
      <c r="H155" s="3">
        <v>272</v>
      </c>
      <c r="I155" s="27">
        <f>_xlfn.XLOOKUP(B155,'Q2 Spend and Rebate'!B:B,'Q2 Spend and Rebate'!F:F)</f>
        <v>281</v>
      </c>
      <c r="J155" s="3">
        <f t="shared" si="8"/>
        <v>5594.09</v>
      </c>
      <c r="K155" s="21">
        <f t="shared" si="9"/>
        <v>341979.74</v>
      </c>
      <c r="L155" s="3">
        <f t="shared" si="10"/>
        <v>553</v>
      </c>
      <c r="M155" s="24">
        <f t="shared" si="11"/>
        <v>7.9924014300057373E-4</v>
      </c>
    </row>
    <row r="156" spans="1:13" x14ac:dyDescent="0.25">
      <c r="A156" s="9">
        <v>7378</v>
      </c>
      <c r="B156" s="30" t="s">
        <v>288</v>
      </c>
      <c r="C156" s="7" t="s">
        <v>289</v>
      </c>
      <c r="D156" s="2">
        <v>2774.68</v>
      </c>
      <c r="E156" s="21">
        <f>VLOOKUP(B156,'Q2 Spend and Rebate'!B:E,3,FALSE)</f>
        <v>3554.21</v>
      </c>
      <c r="F156" s="2">
        <v>166905.56</v>
      </c>
      <c r="G156" s="2">
        <f>_xlfn.XLOOKUP(B156,'Q2 Spend and Rebate'!B:B,'Q2 Spend and Rebate'!E:E)</f>
        <v>218795.1</v>
      </c>
      <c r="H156" s="3">
        <v>213</v>
      </c>
      <c r="I156" s="27">
        <f>_xlfn.XLOOKUP(B156,'Q2 Spend and Rebate'!B:B,'Q2 Spend and Rebate'!F:F)</f>
        <v>313</v>
      </c>
      <c r="J156" s="3">
        <f t="shared" si="8"/>
        <v>6328.8899999999994</v>
      </c>
      <c r="K156" s="21">
        <f t="shared" si="9"/>
        <v>385700.66000000003</v>
      </c>
      <c r="L156" s="3">
        <f t="shared" si="10"/>
        <v>526</v>
      </c>
      <c r="M156" s="24">
        <f t="shared" si="11"/>
        <v>7.8694815508081265E-4</v>
      </c>
    </row>
    <row r="157" spans="1:13" x14ac:dyDescent="0.25">
      <c r="A157" s="9">
        <v>7094</v>
      </c>
      <c r="B157" s="30" t="s">
        <v>486</v>
      </c>
      <c r="C157" s="7" t="s">
        <v>487</v>
      </c>
      <c r="D157" s="2">
        <v>2768.95</v>
      </c>
      <c r="E157" s="21">
        <f>VLOOKUP(B157,'Q2 Spend and Rebate'!B:E,3,FALSE)</f>
        <v>2311.84</v>
      </c>
      <c r="F157" s="2">
        <v>175177.32</v>
      </c>
      <c r="G157" s="2">
        <f>_xlfn.XLOOKUP(B157,'Q2 Spend and Rebate'!B:B,'Q2 Spend and Rebate'!E:E)</f>
        <v>145539.12</v>
      </c>
      <c r="H157" s="3">
        <v>232</v>
      </c>
      <c r="I157" s="27">
        <f>_xlfn.XLOOKUP(B157,'Q2 Spend and Rebate'!B:B,'Q2 Spend and Rebate'!F:F)</f>
        <v>211</v>
      </c>
      <c r="J157" s="3">
        <f t="shared" si="8"/>
        <v>5080.79</v>
      </c>
      <c r="K157" s="21">
        <f t="shared" si="9"/>
        <v>320716.44</v>
      </c>
      <c r="L157" s="3">
        <f t="shared" si="10"/>
        <v>443</v>
      </c>
      <c r="M157" s="24">
        <f t="shared" si="11"/>
        <v>7.8532302608265317E-4</v>
      </c>
    </row>
    <row r="158" spans="1:13" x14ac:dyDescent="0.25">
      <c r="A158" s="9">
        <v>7108</v>
      </c>
      <c r="B158" s="30" t="s">
        <v>332</v>
      </c>
      <c r="C158" s="7" t="s">
        <v>333</v>
      </c>
      <c r="D158" s="2">
        <v>2757.3</v>
      </c>
      <c r="E158" s="21">
        <f>VLOOKUP(B158,'Q2 Spend and Rebate'!B:E,3,FALSE)</f>
        <v>2530.87</v>
      </c>
      <c r="F158" s="2">
        <v>192291.13</v>
      </c>
      <c r="G158" s="2">
        <f>_xlfn.XLOOKUP(B158,'Q2 Spend and Rebate'!B:B,'Q2 Spend and Rebate'!E:E)</f>
        <v>169788.29</v>
      </c>
      <c r="H158" s="3">
        <v>276</v>
      </c>
      <c r="I158" s="27">
        <f>_xlfn.XLOOKUP(B158,'Q2 Spend and Rebate'!B:B,'Q2 Spend and Rebate'!F:F)</f>
        <v>191</v>
      </c>
      <c r="J158" s="3">
        <f t="shared" si="8"/>
        <v>5288.17</v>
      </c>
      <c r="K158" s="21">
        <f t="shared" si="9"/>
        <v>362079.42000000004</v>
      </c>
      <c r="L158" s="3">
        <f t="shared" si="10"/>
        <v>467</v>
      </c>
      <c r="M158" s="24">
        <f t="shared" si="11"/>
        <v>7.8201888073735533E-4</v>
      </c>
    </row>
    <row r="159" spans="1:13" x14ac:dyDescent="0.25">
      <c r="A159" s="9">
        <v>7072</v>
      </c>
      <c r="B159" s="30" t="s">
        <v>444</v>
      </c>
      <c r="C159" s="7" t="s">
        <v>445</v>
      </c>
      <c r="D159" s="2">
        <v>2722.94</v>
      </c>
      <c r="E159" s="21">
        <f>VLOOKUP(B159,'Q2 Spend and Rebate'!B:E,3,FALSE)</f>
        <v>3235.23</v>
      </c>
      <c r="F159" s="2">
        <v>183685.11</v>
      </c>
      <c r="G159" s="2">
        <f>_xlfn.XLOOKUP(B159,'Q2 Spend and Rebate'!B:B,'Q2 Spend and Rebate'!E:E)</f>
        <v>201381.22</v>
      </c>
      <c r="H159" s="3">
        <v>375</v>
      </c>
      <c r="I159" s="27">
        <f>_xlfn.XLOOKUP(B159,'Q2 Spend and Rebate'!B:B,'Q2 Spend and Rebate'!F:F)</f>
        <v>471</v>
      </c>
      <c r="J159" s="3">
        <f t="shared" si="8"/>
        <v>5958.17</v>
      </c>
      <c r="K159" s="21">
        <f t="shared" si="9"/>
        <v>385066.32999999996</v>
      </c>
      <c r="L159" s="3">
        <f t="shared" si="10"/>
        <v>846</v>
      </c>
      <c r="M159" s="24">
        <f t="shared" si="11"/>
        <v>7.7227377910092274E-4</v>
      </c>
    </row>
    <row r="160" spans="1:13" x14ac:dyDescent="0.25">
      <c r="A160" s="9">
        <v>7051</v>
      </c>
      <c r="B160" s="30" t="s">
        <v>891</v>
      </c>
      <c r="C160" s="7" t="s">
        <v>892</v>
      </c>
      <c r="D160" s="2">
        <v>2722.8</v>
      </c>
      <c r="E160" s="21">
        <f>VLOOKUP(B160,'Q2 Spend and Rebate'!B:E,3,FALSE)</f>
        <v>3779.83</v>
      </c>
      <c r="F160" s="2">
        <v>166044.82</v>
      </c>
      <c r="G160" s="2">
        <f>_xlfn.XLOOKUP(B160,'Q2 Spend and Rebate'!B:B,'Q2 Spend and Rebate'!E:E)</f>
        <v>239229.9</v>
      </c>
      <c r="H160" s="3">
        <v>325</v>
      </c>
      <c r="I160" s="27">
        <f>_xlfn.XLOOKUP(B160,'Q2 Spend and Rebate'!B:B,'Q2 Spend and Rebate'!F:F)</f>
        <v>574</v>
      </c>
      <c r="J160" s="3">
        <f t="shared" si="8"/>
        <v>6502.63</v>
      </c>
      <c r="K160" s="21">
        <f t="shared" si="9"/>
        <v>405274.72</v>
      </c>
      <c r="L160" s="3">
        <f t="shared" si="10"/>
        <v>899</v>
      </c>
      <c r="M160" s="24">
        <f t="shared" si="11"/>
        <v>7.7223407263325391E-4</v>
      </c>
    </row>
    <row r="161" spans="1:13" x14ac:dyDescent="0.25">
      <c r="A161" s="9">
        <v>7405</v>
      </c>
      <c r="B161" s="30" t="s">
        <v>154</v>
      </c>
      <c r="C161" s="7" t="s">
        <v>155</v>
      </c>
      <c r="D161" s="2">
        <v>2667.36</v>
      </c>
      <c r="E161" s="21">
        <f>VLOOKUP(B161,'Q2 Spend and Rebate'!B:E,3,FALSE)</f>
        <v>2205.0500000000002</v>
      </c>
      <c r="F161" s="2">
        <v>172499.36</v>
      </c>
      <c r="G161" s="2">
        <f>_xlfn.XLOOKUP(B161,'Q2 Spend and Rebate'!B:B,'Q2 Spend and Rebate'!E:E)</f>
        <v>140793.29</v>
      </c>
      <c r="H161" s="3">
        <v>231</v>
      </c>
      <c r="I161" s="27">
        <f>_xlfn.XLOOKUP(B161,'Q2 Spend and Rebate'!B:B,'Q2 Spend and Rebate'!F:F)</f>
        <v>187</v>
      </c>
      <c r="J161" s="3">
        <f t="shared" si="8"/>
        <v>4872.41</v>
      </c>
      <c r="K161" s="21">
        <f t="shared" si="9"/>
        <v>313292.65000000002</v>
      </c>
      <c r="L161" s="3">
        <f t="shared" si="10"/>
        <v>418</v>
      </c>
      <c r="M161" s="24">
        <f t="shared" si="11"/>
        <v>7.5651031143640223E-4</v>
      </c>
    </row>
    <row r="162" spans="1:13" x14ac:dyDescent="0.25">
      <c r="A162" s="9">
        <v>12672</v>
      </c>
      <c r="B162" s="30" t="s">
        <v>1195</v>
      </c>
      <c r="C162" s="7" t="s">
        <v>1196</v>
      </c>
      <c r="D162" s="2">
        <v>2653.82</v>
      </c>
      <c r="E162" s="21">
        <f>VLOOKUP(B162,'Q2 Spend and Rebate'!B:E,3,FALSE)</f>
        <v>3503.12</v>
      </c>
      <c r="F162" s="2">
        <v>157579.04</v>
      </c>
      <c r="G162" s="2">
        <f>_xlfn.XLOOKUP(B162,'Q2 Spend and Rebate'!B:B,'Q2 Spend and Rebate'!E:E)</f>
        <v>214680.02</v>
      </c>
      <c r="H162" s="3">
        <v>438</v>
      </c>
      <c r="I162" s="27">
        <f>_xlfn.XLOOKUP(B162,'Q2 Spend and Rebate'!B:B,'Q2 Spend and Rebate'!F:F)</f>
        <v>622</v>
      </c>
      <c r="J162" s="3">
        <f t="shared" si="8"/>
        <v>6156.9400000000005</v>
      </c>
      <c r="K162" s="21">
        <f t="shared" si="9"/>
        <v>372259.06</v>
      </c>
      <c r="L162" s="3">
        <f t="shared" si="10"/>
        <v>1060</v>
      </c>
      <c r="M162" s="24">
        <f t="shared" si="11"/>
        <v>7.5267012877757529E-4</v>
      </c>
    </row>
    <row r="163" spans="1:13" x14ac:dyDescent="0.25">
      <c r="A163" s="9">
        <v>17899</v>
      </c>
      <c r="B163" s="30" t="s">
        <v>775</v>
      </c>
      <c r="C163" s="7" t="s">
        <v>776</v>
      </c>
      <c r="D163" s="2">
        <v>2639.61</v>
      </c>
      <c r="E163" s="21">
        <f>VLOOKUP(B163,'Q2 Spend and Rebate'!B:E,3,FALSE)</f>
        <v>1727.65</v>
      </c>
      <c r="F163" s="2">
        <v>171676.7</v>
      </c>
      <c r="G163" s="2">
        <f>_xlfn.XLOOKUP(B163,'Q2 Spend and Rebate'!B:B,'Q2 Spend and Rebate'!E:E)</f>
        <v>126341.29</v>
      </c>
      <c r="H163" s="3">
        <v>165</v>
      </c>
      <c r="I163" s="27">
        <f>_xlfn.XLOOKUP(B163,'Q2 Spend and Rebate'!B:B,'Q2 Spend and Rebate'!F:F)</f>
        <v>126</v>
      </c>
      <c r="J163" s="3">
        <f t="shared" si="8"/>
        <v>4367.26</v>
      </c>
      <c r="K163" s="21">
        <f t="shared" si="9"/>
        <v>298017.99</v>
      </c>
      <c r="L163" s="3">
        <f t="shared" si="10"/>
        <v>291</v>
      </c>
      <c r="M163" s="24">
        <f t="shared" si="11"/>
        <v>7.4863992230919034E-4</v>
      </c>
    </row>
    <row r="164" spans="1:13" x14ac:dyDescent="0.25">
      <c r="A164" s="9">
        <v>7225</v>
      </c>
      <c r="B164" s="30" t="s">
        <v>1139</v>
      </c>
      <c r="C164" s="7" t="s">
        <v>1140</v>
      </c>
      <c r="D164" s="2">
        <v>2563.6799999999998</v>
      </c>
      <c r="E164" s="21">
        <f>VLOOKUP(B164,'Q2 Spend and Rebate'!B:E,3,FALSE)</f>
        <v>2002.96</v>
      </c>
      <c r="F164" s="2">
        <v>154910.98000000001</v>
      </c>
      <c r="G164" s="2">
        <f>_xlfn.XLOOKUP(B164,'Q2 Spend and Rebate'!B:B,'Q2 Spend and Rebate'!E:E)</f>
        <v>118021.24</v>
      </c>
      <c r="H164" s="3">
        <v>324</v>
      </c>
      <c r="I164" s="27">
        <f>_xlfn.XLOOKUP(B164,'Q2 Spend and Rebate'!B:B,'Q2 Spend and Rebate'!F:F)</f>
        <v>208</v>
      </c>
      <c r="J164" s="3">
        <f t="shared" si="8"/>
        <v>4566.6399999999994</v>
      </c>
      <c r="K164" s="21">
        <f t="shared" si="9"/>
        <v>272932.22000000003</v>
      </c>
      <c r="L164" s="3">
        <f t="shared" si="10"/>
        <v>532</v>
      </c>
      <c r="M164" s="24">
        <f t="shared" si="11"/>
        <v>7.2710483595138094E-4</v>
      </c>
    </row>
    <row r="165" spans="1:13" x14ac:dyDescent="0.25">
      <c r="A165" s="9">
        <v>7340</v>
      </c>
      <c r="B165" s="30" t="s">
        <v>406</v>
      </c>
      <c r="C165" s="7" t="s">
        <v>407</v>
      </c>
      <c r="D165" s="2">
        <v>2549.7399999999998</v>
      </c>
      <c r="E165" s="21">
        <f>VLOOKUP(B165,'Q2 Spend and Rebate'!B:E,3,FALSE)</f>
        <v>6180.87</v>
      </c>
      <c r="F165" s="2">
        <v>151886.54999999999</v>
      </c>
      <c r="G165" s="2">
        <f>_xlfn.XLOOKUP(B165,'Q2 Spend and Rebate'!B:B,'Q2 Spend and Rebate'!E:E)</f>
        <v>377184.75</v>
      </c>
      <c r="H165" s="3">
        <v>303</v>
      </c>
      <c r="I165" s="27">
        <f>_xlfn.XLOOKUP(B165,'Q2 Spend and Rebate'!B:B,'Q2 Spend and Rebate'!F:F)</f>
        <v>474</v>
      </c>
      <c r="J165" s="3">
        <f t="shared" si="8"/>
        <v>8730.61</v>
      </c>
      <c r="K165" s="21">
        <f t="shared" si="9"/>
        <v>529071.30000000005</v>
      </c>
      <c r="L165" s="3">
        <f t="shared" si="10"/>
        <v>777</v>
      </c>
      <c r="M165" s="24">
        <f t="shared" si="11"/>
        <v>7.231512062420716E-4</v>
      </c>
    </row>
    <row r="166" spans="1:13" x14ac:dyDescent="0.25">
      <c r="A166" s="9">
        <v>7187</v>
      </c>
      <c r="B166" s="30" t="s">
        <v>42</v>
      </c>
      <c r="C166" s="7" t="s">
        <v>43</v>
      </c>
      <c r="D166" s="2">
        <v>2509.5500000000002</v>
      </c>
      <c r="E166" s="21">
        <f>VLOOKUP(B166,'Q2 Spend and Rebate'!B:E,3,FALSE)</f>
        <v>2728</v>
      </c>
      <c r="F166" s="2">
        <v>147369.15</v>
      </c>
      <c r="G166" s="2">
        <f>_xlfn.XLOOKUP(B166,'Q2 Spend and Rebate'!B:B,'Q2 Spend and Rebate'!E:E)</f>
        <v>161257.92000000001</v>
      </c>
      <c r="H166" s="3">
        <v>225</v>
      </c>
      <c r="I166" s="27">
        <f>_xlfn.XLOOKUP(B166,'Q2 Spend and Rebate'!B:B,'Q2 Spend and Rebate'!F:F)</f>
        <v>309</v>
      </c>
      <c r="J166" s="3">
        <f t="shared" si="8"/>
        <v>5237.55</v>
      </c>
      <c r="K166" s="21">
        <f t="shared" si="9"/>
        <v>308627.07</v>
      </c>
      <c r="L166" s="3">
        <f t="shared" si="10"/>
        <v>534</v>
      </c>
      <c r="M166" s="24">
        <f t="shared" si="11"/>
        <v>7.1175261384485912E-4</v>
      </c>
    </row>
    <row r="167" spans="1:13" x14ac:dyDescent="0.25">
      <c r="A167" s="9">
        <v>7166</v>
      </c>
      <c r="B167" s="30" t="s">
        <v>2</v>
      </c>
      <c r="C167" s="7" t="s">
        <v>3</v>
      </c>
      <c r="D167" s="2">
        <v>2494.46</v>
      </c>
      <c r="E167" s="21">
        <f>VLOOKUP(B167,'Q2 Spend and Rebate'!B:E,3,FALSE)</f>
        <v>1689.9</v>
      </c>
      <c r="F167" s="2">
        <v>143832.32000000001</v>
      </c>
      <c r="G167" s="2">
        <f>_xlfn.XLOOKUP(B167,'Q2 Spend and Rebate'!B:B,'Q2 Spend and Rebate'!E:E)</f>
        <v>111411.67</v>
      </c>
      <c r="H167" s="3">
        <v>147</v>
      </c>
      <c r="I167" s="27">
        <f>_xlfn.XLOOKUP(B167,'Q2 Spend and Rebate'!B:B,'Q2 Spend and Rebate'!F:F)</f>
        <v>201</v>
      </c>
      <c r="J167" s="3">
        <f t="shared" si="8"/>
        <v>4184.3600000000006</v>
      </c>
      <c r="K167" s="21">
        <f t="shared" si="9"/>
        <v>255243.99</v>
      </c>
      <c r="L167" s="3">
        <f t="shared" si="10"/>
        <v>348</v>
      </c>
      <c r="M167" s="24">
        <f t="shared" si="11"/>
        <v>7.0747282386541296E-4</v>
      </c>
    </row>
    <row r="168" spans="1:13" x14ac:dyDescent="0.25">
      <c r="A168" s="9">
        <v>7040</v>
      </c>
      <c r="B168" s="30" t="s">
        <v>871</v>
      </c>
      <c r="C168" s="7" t="s">
        <v>872</v>
      </c>
      <c r="D168" s="2">
        <v>2462.94</v>
      </c>
      <c r="E168" s="21">
        <f>VLOOKUP(B168,'Q2 Spend and Rebate'!B:E,3,FALSE)</f>
        <v>2540.9699999999998</v>
      </c>
      <c r="F168" s="2">
        <v>144795.98000000001</v>
      </c>
      <c r="G168" s="2">
        <f>_xlfn.XLOOKUP(B168,'Q2 Spend and Rebate'!B:B,'Q2 Spend and Rebate'!E:E)</f>
        <v>151577.51</v>
      </c>
      <c r="H168" s="3">
        <v>311</v>
      </c>
      <c r="I168" s="27">
        <f>_xlfn.XLOOKUP(B168,'Q2 Spend and Rebate'!B:B,'Q2 Spend and Rebate'!F:F)</f>
        <v>292</v>
      </c>
      <c r="J168" s="3">
        <f t="shared" si="8"/>
        <v>5003.91</v>
      </c>
      <c r="K168" s="21">
        <f t="shared" si="9"/>
        <v>296373.49</v>
      </c>
      <c r="L168" s="3">
        <f t="shared" si="10"/>
        <v>603</v>
      </c>
      <c r="M168" s="24">
        <f t="shared" si="11"/>
        <v>6.9853319628740494E-4</v>
      </c>
    </row>
    <row r="169" spans="1:13" x14ac:dyDescent="0.25">
      <c r="A169" s="9">
        <v>7286</v>
      </c>
      <c r="B169" s="30" t="s">
        <v>681</v>
      </c>
      <c r="C169" s="7" t="s">
        <v>682</v>
      </c>
      <c r="D169" s="2">
        <v>2422.6999999999998</v>
      </c>
      <c r="E169" s="21">
        <f>VLOOKUP(B169,'Q2 Spend and Rebate'!B:E,3,FALSE)</f>
        <v>2682.13</v>
      </c>
      <c r="F169" s="2">
        <v>144820.06</v>
      </c>
      <c r="G169" s="2">
        <f>_xlfn.XLOOKUP(B169,'Q2 Spend and Rebate'!B:B,'Q2 Spend and Rebate'!E:E)</f>
        <v>165595.39000000001</v>
      </c>
      <c r="H169" s="3">
        <v>223</v>
      </c>
      <c r="I169" s="27">
        <f>_xlfn.XLOOKUP(B169,'Q2 Spend and Rebate'!B:B,'Q2 Spend and Rebate'!F:F)</f>
        <v>267</v>
      </c>
      <c r="J169" s="3">
        <f t="shared" si="8"/>
        <v>5104.83</v>
      </c>
      <c r="K169" s="21">
        <f t="shared" si="9"/>
        <v>310415.45</v>
      </c>
      <c r="L169" s="3">
        <f t="shared" si="10"/>
        <v>490</v>
      </c>
      <c r="M169" s="24">
        <f t="shared" si="11"/>
        <v>6.8712042300888199E-4</v>
      </c>
    </row>
    <row r="170" spans="1:13" x14ac:dyDescent="0.25">
      <c r="A170" s="9">
        <v>7308</v>
      </c>
      <c r="B170" s="30" t="s">
        <v>526</v>
      </c>
      <c r="C170" s="7" t="s">
        <v>527</v>
      </c>
      <c r="D170" s="2">
        <v>2372.15</v>
      </c>
      <c r="E170" s="21">
        <f>VLOOKUP(B170,'Q2 Spend and Rebate'!B:E,3,FALSE)</f>
        <v>3205.27</v>
      </c>
      <c r="F170" s="2">
        <v>261859.56</v>
      </c>
      <c r="G170" s="2">
        <f>_xlfn.XLOOKUP(B170,'Q2 Spend and Rebate'!B:B,'Q2 Spend and Rebate'!E:E)</f>
        <v>360206.74</v>
      </c>
      <c r="H170" s="3">
        <v>543</v>
      </c>
      <c r="I170" s="27">
        <f>_xlfn.XLOOKUP(B170,'Q2 Spend and Rebate'!B:B,'Q2 Spend and Rebate'!F:F)</f>
        <v>586</v>
      </c>
      <c r="J170" s="3">
        <f t="shared" si="8"/>
        <v>5577.42</v>
      </c>
      <c r="K170" s="21">
        <f t="shared" si="9"/>
        <v>622066.30000000005</v>
      </c>
      <c r="L170" s="3">
        <f t="shared" si="10"/>
        <v>1129</v>
      </c>
      <c r="M170" s="24">
        <f t="shared" si="11"/>
        <v>6.72783552004177E-4</v>
      </c>
    </row>
    <row r="171" spans="1:13" x14ac:dyDescent="0.25">
      <c r="A171" s="9">
        <v>7274</v>
      </c>
      <c r="B171" s="30" t="s">
        <v>657</v>
      </c>
      <c r="C171" s="7" t="s">
        <v>658</v>
      </c>
      <c r="D171" s="2">
        <v>2301.41</v>
      </c>
      <c r="E171" s="21">
        <f>VLOOKUP(B171,'Q2 Spend and Rebate'!B:E,3,FALSE)</f>
        <v>2745.17</v>
      </c>
      <c r="F171" s="2">
        <v>130131.95</v>
      </c>
      <c r="G171" s="2">
        <f>_xlfn.XLOOKUP(B171,'Q2 Spend and Rebate'!B:B,'Q2 Spend and Rebate'!E:E)</f>
        <v>156605.64000000001</v>
      </c>
      <c r="H171" s="3">
        <v>193</v>
      </c>
      <c r="I171" s="27">
        <f>_xlfn.XLOOKUP(B171,'Q2 Spend and Rebate'!B:B,'Q2 Spend and Rebate'!F:F)</f>
        <v>203</v>
      </c>
      <c r="J171" s="3">
        <f t="shared" si="8"/>
        <v>5046.58</v>
      </c>
      <c r="K171" s="21">
        <f t="shared" si="9"/>
        <v>286737.59000000003</v>
      </c>
      <c r="L171" s="3">
        <f t="shared" si="10"/>
        <v>396</v>
      </c>
      <c r="M171" s="24">
        <f t="shared" si="11"/>
        <v>6.5272044112637607E-4</v>
      </c>
    </row>
    <row r="172" spans="1:13" x14ac:dyDescent="0.25">
      <c r="A172" s="9">
        <v>7043</v>
      </c>
      <c r="B172" s="30" t="s">
        <v>877</v>
      </c>
      <c r="C172" s="7" t="s">
        <v>878</v>
      </c>
      <c r="D172" s="2">
        <v>2250.0700000000002</v>
      </c>
      <c r="E172" s="21">
        <f>VLOOKUP(B172,'Q2 Spend and Rebate'!B:E,3,FALSE)</f>
        <v>1487.07</v>
      </c>
      <c r="F172" s="2">
        <v>138041.68</v>
      </c>
      <c r="G172" s="2">
        <f>_xlfn.XLOOKUP(B172,'Q2 Spend and Rebate'!B:B,'Q2 Spend and Rebate'!E:E)</f>
        <v>101854.22</v>
      </c>
      <c r="H172" s="3">
        <v>554</v>
      </c>
      <c r="I172" s="27">
        <f>_xlfn.XLOOKUP(B172,'Q2 Spend and Rebate'!B:B,'Q2 Spend and Rebate'!F:F)</f>
        <v>498</v>
      </c>
      <c r="J172" s="3">
        <f t="shared" si="8"/>
        <v>3737.1400000000003</v>
      </c>
      <c r="K172" s="21">
        <f t="shared" si="9"/>
        <v>239895.9</v>
      </c>
      <c r="L172" s="3">
        <f t="shared" si="10"/>
        <v>1052</v>
      </c>
      <c r="M172" s="24">
        <f t="shared" si="11"/>
        <v>6.3815951219696845E-4</v>
      </c>
    </row>
    <row r="173" spans="1:13" x14ac:dyDescent="0.25">
      <c r="A173" s="9">
        <v>7299</v>
      </c>
      <c r="B173" s="30" t="s">
        <v>508</v>
      </c>
      <c r="C173" s="7" t="s">
        <v>509</v>
      </c>
      <c r="D173" s="2">
        <v>2213.8000000000002</v>
      </c>
      <c r="E173" s="21">
        <f>VLOOKUP(B173,'Q2 Spend and Rebate'!B:E,3,FALSE)</f>
        <v>2379.15</v>
      </c>
      <c r="F173" s="2">
        <v>125732.14</v>
      </c>
      <c r="G173" s="2">
        <f>_xlfn.XLOOKUP(B173,'Q2 Spend and Rebate'!B:B,'Q2 Spend and Rebate'!E:E)</f>
        <v>137591.81</v>
      </c>
      <c r="H173" s="3">
        <v>190</v>
      </c>
      <c r="I173" s="27">
        <f>_xlfn.XLOOKUP(B173,'Q2 Spend and Rebate'!B:B,'Q2 Spend and Rebate'!F:F)</f>
        <v>204</v>
      </c>
      <c r="J173" s="3">
        <f t="shared" si="8"/>
        <v>4592.9500000000007</v>
      </c>
      <c r="K173" s="21">
        <f t="shared" si="9"/>
        <v>263323.95</v>
      </c>
      <c r="L173" s="3">
        <f t="shared" si="10"/>
        <v>394</v>
      </c>
      <c r="M173" s="24">
        <f t="shared" si="11"/>
        <v>6.2787270089448267E-4</v>
      </c>
    </row>
    <row r="174" spans="1:13" x14ac:dyDescent="0.25">
      <c r="A174" s="9">
        <v>7056</v>
      </c>
      <c r="B174" s="30" t="s">
        <v>901</v>
      </c>
      <c r="C174" s="7" t="s">
        <v>902</v>
      </c>
      <c r="D174" s="2">
        <v>2208.12</v>
      </c>
      <c r="E174" s="21">
        <f>VLOOKUP(B174,'Q2 Spend and Rebate'!B:E,3,FALSE)</f>
        <v>2285.96</v>
      </c>
      <c r="F174" s="2">
        <v>155908.22</v>
      </c>
      <c r="G174" s="2">
        <f>_xlfn.XLOOKUP(B174,'Q2 Spend and Rebate'!B:B,'Q2 Spend and Rebate'!E:E)</f>
        <v>157905.51</v>
      </c>
      <c r="H174" s="3">
        <v>271</v>
      </c>
      <c r="I174" s="27">
        <f>_xlfn.XLOOKUP(B174,'Q2 Spend and Rebate'!B:B,'Q2 Spend and Rebate'!F:F)</f>
        <v>237</v>
      </c>
      <c r="J174" s="3">
        <f t="shared" si="8"/>
        <v>4494.08</v>
      </c>
      <c r="K174" s="21">
        <f t="shared" si="9"/>
        <v>313813.73</v>
      </c>
      <c r="L174" s="3">
        <f t="shared" si="10"/>
        <v>508</v>
      </c>
      <c r="M174" s="24">
        <f t="shared" si="11"/>
        <v>6.2626175277763344E-4</v>
      </c>
    </row>
    <row r="175" spans="1:13" x14ac:dyDescent="0.25">
      <c r="A175" s="9">
        <v>15005</v>
      </c>
      <c r="B175" s="30" t="s">
        <v>1043</v>
      </c>
      <c r="C175" s="7" t="s">
        <v>1044</v>
      </c>
      <c r="D175" s="2">
        <v>2168.0300000000002</v>
      </c>
      <c r="E175" s="21">
        <f>VLOOKUP(B175,'Q2 Spend and Rebate'!B:E,3,FALSE)</f>
        <v>2441.13</v>
      </c>
      <c r="F175" s="2">
        <v>151355.88</v>
      </c>
      <c r="G175" s="2">
        <f>_xlfn.XLOOKUP(B175,'Q2 Spend and Rebate'!B:B,'Q2 Spend and Rebate'!E:E)</f>
        <v>162997.07999999999</v>
      </c>
      <c r="H175" s="3">
        <v>404</v>
      </c>
      <c r="I175" s="27">
        <f>_xlfn.XLOOKUP(B175,'Q2 Spend and Rebate'!B:B,'Q2 Spend and Rebate'!F:F)</f>
        <v>353</v>
      </c>
      <c r="J175" s="3">
        <f t="shared" si="8"/>
        <v>4609.16</v>
      </c>
      <c r="K175" s="21">
        <f t="shared" si="9"/>
        <v>314352.95999999996</v>
      </c>
      <c r="L175" s="3">
        <f t="shared" si="10"/>
        <v>757</v>
      </c>
      <c r="M175" s="24">
        <f t="shared" si="11"/>
        <v>6.1489152214304159E-4</v>
      </c>
    </row>
    <row r="176" spans="1:13" x14ac:dyDescent="0.25">
      <c r="A176" s="9">
        <v>7232</v>
      </c>
      <c r="B176" s="30" t="s">
        <v>937</v>
      </c>
      <c r="C176" s="7" t="s">
        <v>938</v>
      </c>
      <c r="D176" s="2">
        <v>2145.4299999999998</v>
      </c>
      <c r="E176" s="21">
        <f>VLOOKUP(B176,'Q2 Spend and Rebate'!B:E,3,FALSE)</f>
        <v>2393.33</v>
      </c>
      <c r="F176" s="2">
        <v>147167.87</v>
      </c>
      <c r="G176" s="2">
        <f>_xlfn.XLOOKUP(B176,'Q2 Spend and Rebate'!B:B,'Q2 Spend and Rebate'!E:E)</f>
        <v>160575.93</v>
      </c>
      <c r="H176" s="3">
        <v>177</v>
      </c>
      <c r="I176" s="27">
        <f>_xlfn.XLOOKUP(B176,'Q2 Spend and Rebate'!B:B,'Q2 Spend and Rebate'!F:F)</f>
        <v>177</v>
      </c>
      <c r="J176" s="3">
        <f t="shared" si="8"/>
        <v>4538.76</v>
      </c>
      <c r="K176" s="21">
        <f t="shared" si="9"/>
        <v>307743.8</v>
      </c>
      <c r="L176" s="3">
        <f t="shared" si="10"/>
        <v>354</v>
      </c>
      <c r="M176" s="24">
        <f t="shared" si="11"/>
        <v>6.0848176379078953E-4</v>
      </c>
    </row>
    <row r="177" spans="1:13" x14ac:dyDescent="0.25">
      <c r="A177" s="9">
        <v>7173</v>
      </c>
      <c r="B177" s="30" t="s">
        <v>14</v>
      </c>
      <c r="C177" s="7" t="s">
        <v>15</v>
      </c>
      <c r="D177" s="2">
        <v>2142.12</v>
      </c>
      <c r="E177" s="21">
        <f>VLOOKUP(B177,'Q2 Spend and Rebate'!B:E,3,FALSE)</f>
        <v>1849.8</v>
      </c>
      <c r="F177" s="2">
        <v>137503.60999999999</v>
      </c>
      <c r="G177" s="2">
        <f>_xlfn.XLOOKUP(B177,'Q2 Spend and Rebate'!B:B,'Q2 Spend and Rebate'!E:E)</f>
        <v>125063.13</v>
      </c>
      <c r="H177" s="3">
        <v>386</v>
      </c>
      <c r="I177" s="27">
        <f>_xlfn.XLOOKUP(B177,'Q2 Spend and Rebate'!B:B,'Q2 Spend and Rebate'!F:F)</f>
        <v>355</v>
      </c>
      <c r="J177" s="3">
        <f t="shared" si="8"/>
        <v>3991.92</v>
      </c>
      <c r="K177" s="21">
        <f t="shared" si="9"/>
        <v>262566.74</v>
      </c>
      <c r="L177" s="3">
        <f t="shared" si="10"/>
        <v>741</v>
      </c>
      <c r="M177" s="24">
        <f t="shared" si="11"/>
        <v>6.0754298944804821E-4</v>
      </c>
    </row>
    <row r="178" spans="1:13" x14ac:dyDescent="0.25">
      <c r="A178" s="9">
        <v>7303</v>
      </c>
      <c r="B178" s="30" t="s">
        <v>516</v>
      </c>
      <c r="C178" s="7" t="s">
        <v>517</v>
      </c>
      <c r="D178" s="2">
        <v>2138.02</v>
      </c>
      <c r="E178" s="21">
        <f>VLOOKUP(B178,'Q2 Spend and Rebate'!B:E,3,FALSE)</f>
        <v>2171.9899999999998</v>
      </c>
      <c r="F178" s="2">
        <v>124416.95</v>
      </c>
      <c r="G178" s="2">
        <f>_xlfn.XLOOKUP(B178,'Q2 Spend and Rebate'!B:B,'Q2 Spend and Rebate'!E:E)</f>
        <v>139426.39000000001</v>
      </c>
      <c r="H178" s="3">
        <v>143</v>
      </c>
      <c r="I178" s="27">
        <f>_xlfn.XLOOKUP(B178,'Q2 Spend and Rebate'!B:B,'Q2 Spend and Rebate'!F:F)</f>
        <v>166</v>
      </c>
      <c r="J178" s="3">
        <f t="shared" si="8"/>
        <v>4310.01</v>
      </c>
      <c r="K178" s="21">
        <f t="shared" si="9"/>
        <v>263843.34000000003</v>
      </c>
      <c r="L178" s="3">
        <f t="shared" si="10"/>
        <v>309</v>
      </c>
      <c r="M178" s="24">
        <f t="shared" si="11"/>
        <v>6.0638015718060426E-4</v>
      </c>
    </row>
    <row r="179" spans="1:13" x14ac:dyDescent="0.25">
      <c r="A179" s="9">
        <v>7353</v>
      </c>
      <c r="B179" s="30" t="s">
        <v>424</v>
      </c>
      <c r="C179" s="7" t="s">
        <v>425</v>
      </c>
      <c r="D179" s="2">
        <v>2101.13</v>
      </c>
      <c r="E179" s="21">
        <f>VLOOKUP(B179,'Q2 Spend and Rebate'!B:E,3,FALSE)</f>
        <v>3853.99</v>
      </c>
      <c r="F179" s="2">
        <v>137943.29999999999</v>
      </c>
      <c r="G179" s="2">
        <f>_xlfn.XLOOKUP(B179,'Q2 Spend and Rebate'!B:B,'Q2 Spend and Rebate'!E:E)</f>
        <v>236882.7</v>
      </c>
      <c r="H179" s="3">
        <v>272</v>
      </c>
      <c r="I179" s="27">
        <f>_xlfn.XLOOKUP(B179,'Q2 Spend and Rebate'!B:B,'Q2 Spend and Rebate'!F:F)</f>
        <v>291</v>
      </c>
      <c r="J179" s="3">
        <f t="shared" si="8"/>
        <v>5955.12</v>
      </c>
      <c r="K179" s="21">
        <f t="shared" si="9"/>
        <v>374826</v>
      </c>
      <c r="L179" s="3">
        <f t="shared" si="10"/>
        <v>563</v>
      </c>
      <c r="M179" s="24">
        <f t="shared" si="11"/>
        <v>5.9591750294987105E-4</v>
      </c>
    </row>
    <row r="180" spans="1:13" x14ac:dyDescent="0.25">
      <c r="A180" s="9">
        <v>7058</v>
      </c>
      <c r="B180" s="30" t="s">
        <v>905</v>
      </c>
      <c r="C180" s="7" t="s">
        <v>906</v>
      </c>
      <c r="D180" s="2">
        <v>2028.94</v>
      </c>
      <c r="E180" s="21">
        <f>VLOOKUP(B180,'Q2 Spend and Rebate'!B:E,3,FALSE)</f>
        <v>1532.12</v>
      </c>
      <c r="F180" s="2">
        <v>141403.92000000001</v>
      </c>
      <c r="G180" s="2">
        <f>_xlfn.XLOOKUP(B180,'Q2 Spend and Rebate'!B:B,'Q2 Spend and Rebate'!E:E)</f>
        <v>112788.74</v>
      </c>
      <c r="H180" s="3">
        <v>188</v>
      </c>
      <c r="I180" s="27">
        <f>_xlfn.XLOOKUP(B180,'Q2 Spend and Rebate'!B:B,'Q2 Spend and Rebate'!F:F)</f>
        <v>186</v>
      </c>
      <c r="J180" s="3">
        <f t="shared" si="8"/>
        <v>3561.06</v>
      </c>
      <c r="K180" s="21">
        <f t="shared" si="9"/>
        <v>254192.66000000003</v>
      </c>
      <c r="L180" s="3">
        <f t="shared" si="10"/>
        <v>374</v>
      </c>
      <c r="M180" s="24">
        <f t="shared" si="11"/>
        <v>5.7544314651407163E-4</v>
      </c>
    </row>
    <row r="181" spans="1:13" x14ac:dyDescent="0.25">
      <c r="A181" s="9">
        <v>7327</v>
      </c>
      <c r="B181" s="30" t="s">
        <v>382</v>
      </c>
      <c r="C181" s="7" t="s">
        <v>383</v>
      </c>
      <c r="D181" s="2">
        <v>2012.44</v>
      </c>
      <c r="E181" s="21">
        <f>VLOOKUP(B181,'Q2 Spend and Rebate'!B:E,3,FALSE)</f>
        <v>4120.1899999999996</v>
      </c>
      <c r="F181" s="2">
        <v>120795.65</v>
      </c>
      <c r="G181" s="2">
        <f>_xlfn.XLOOKUP(B181,'Q2 Spend and Rebate'!B:B,'Q2 Spend and Rebate'!E:E)</f>
        <v>271364.46999999997</v>
      </c>
      <c r="H181" s="3">
        <v>291</v>
      </c>
      <c r="I181" s="27">
        <f>_xlfn.XLOOKUP(B181,'Q2 Spend and Rebate'!B:B,'Q2 Spend and Rebate'!F:F)</f>
        <v>449</v>
      </c>
      <c r="J181" s="3">
        <f t="shared" si="8"/>
        <v>6132.6299999999992</v>
      </c>
      <c r="K181" s="21">
        <f t="shared" si="9"/>
        <v>392160.12</v>
      </c>
      <c r="L181" s="3">
        <f t="shared" si="10"/>
        <v>740</v>
      </c>
      <c r="M181" s="24">
        <f t="shared" si="11"/>
        <v>5.7076345568167529E-4</v>
      </c>
    </row>
    <row r="182" spans="1:13" x14ac:dyDescent="0.25">
      <c r="A182" s="9">
        <v>7057</v>
      </c>
      <c r="B182" s="30" t="s">
        <v>903</v>
      </c>
      <c r="C182" s="7" t="s">
        <v>904</v>
      </c>
      <c r="D182" s="2">
        <v>2000.3</v>
      </c>
      <c r="E182" s="21">
        <f>VLOOKUP(B182,'Q2 Spend and Rebate'!B:E,3,FALSE)</f>
        <v>2040.85</v>
      </c>
      <c r="F182" s="2">
        <v>125530.25</v>
      </c>
      <c r="G182" s="2">
        <f>_xlfn.XLOOKUP(B182,'Q2 Spend and Rebate'!B:B,'Q2 Spend and Rebate'!E:E)</f>
        <v>126802.52</v>
      </c>
      <c r="H182" s="3">
        <v>211</v>
      </c>
      <c r="I182" s="27">
        <f>_xlfn.XLOOKUP(B182,'Q2 Spend and Rebate'!B:B,'Q2 Spend and Rebate'!F:F)</f>
        <v>217</v>
      </c>
      <c r="J182" s="3">
        <f t="shared" si="8"/>
        <v>4041.1499999999996</v>
      </c>
      <c r="K182" s="21">
        <f t="shared" si="9"/>
        <v>252332.77000000002</v>
      </c>
      <c r="L182" s="3">
        <f t="shared" si="10"/>
        <v>428</v>
      </c>
      <c r="M182" s="24">
        <f t="shared" si="11"/>
        <v>5.6732033769953637E-4</v>
      </c>
    </row>
    <row r="183" spans="1:13" x14ac:dyDescent="0.25">
      <c r="A183" s="9">
        <v>20440</v>
      </c>
      <c r="B183" s="30" t="s">
        <v>575</v>
      </c>
      <c r="C183" s="7" t="s">
        <v>576</v>
      </c>
      <c r="D183" s="2">
        <v>1989.73</v>
      </c>
      <c r="E183" s="21">
        <f>VLOOKUP(B183,'Q2 Spend and Rebate'!B:E,3,FALSE)</f>
        <v>1804.42</v>
      </c>
      <c r="F183" s="2">
        <v>120542.58</v>
      </c>
      <c r="G183" s="2">
        <f>_xlfn.XLOOKUP(B183,'Q2 Spend and Rebate'!B:B,'Q2 Spend and Rebate'!E:E)</f>
        <v>113944.31</v>
      </c>
      <c r="H183" s="3">
        <v>230</v>
      </c>
      <c r="I183" s="27">
        <f>_xlfn.XLOOKUP(B183,'Q2 Spend and Rebate'!B:B,'Q2 Spend and Rebate'!F:F)</f>
        <v>187</v>
      </c>
      <c r="J183" s="3">
        <f t="shared" si="8"/>
        <v>3794.15</v>
      </c>
      <c r="K183" s="21">
        <f t="shared" si="9"/>
        <v>234486.89</v>
      </c>
      <c r="L183" s="3">
        <f t="shared" si="10"/>
        <v>417</v>
      </c>
      <c r="M183" s="24">
        <f t="shared" si="11"/>
        <v>5.6432249939054066E-4</v>
      </c>
    </row>
    <row r="184" spans="1:13" x14ac:dyDescent="0.25">
      <c r="A184" s="9">
        <v>7206</v>
      </c>
      <c r="B184" s="30" t="s">
        <v>1103</v>
      </c>
      <c r="C184" s="7" t="s">
        <v>1104</v>
      </c>
      <c r="D184" s="2">
        <v>1972.36</v>
      </c>
      <c r="E184" s="21">
        <f>VLOOKUP(B184,'Q2 Spend and Rebate'!B:E,3,FALSE)</f>
        <v>2485.66</v>
      </c>
      <c r="F184" s="2">
        <v>131563.48000000001</v>
      </c>
      <c r="G184" s="2">
        <f>_xlfn.XLOOKUP(B184,'Q2 Spend and Rebate'!B:B,'Q2 Spend and Rebate'!E:E)</f>
        <v>156578.21</v>
      </c>
      <c r="H184" s="3">
        <v>336</v>
      </c>
      <c r="I184" s="27">
        <f>_xlfn.XLOOKUP(B184,'Q2 Spend and Rebate'!B:B,'Q2 Spend and Rebate'!F:F)</f>
        <v>372</v>
      </c>
      <c r="J184" s="3">
        <f t="shared" si="8"/>
        <v>4458.0199999999995</v>
      </c>
      <c r="K184" s="21">
        <f t="shared" si="9"/>
        <v>288141.69</v>
      </c>
      <c r="L184" s="3">
        <f t="shared" si="10"/>
        <v>708</v>
      </c>
      <c r="M184" s="24">
        <f t="shared" si="11"/>
        <v>5.5939606122334528E-4</v>
      </c>
    </row>
    <row r="185" spans="1:13" x14ac:dyDescent="0.25">
      <c r="A185" s="9">
        <v>7594</v>
      </c>
      <c r="B185" s="30" t="s">
        <v>64</v>
      </c>
      <c r="C185" s="7" t="s">
        <v>65</v>
      </c>
      <c r="D185" s="2">
        <v>1950.95</v>
      </c>
      <c r="E185" s="21">
        <f>VLOOKUP(B185,'Q2 Spend and Rebate'!B:E,3,FALSE)</f>
        <v>1286.81</v>
      </c>
      <c r="F185" s="2">
        <v>115541.9</v>
      </c>
      <c r="G185" s="2">
        <f>_xlfn.XLOOKUP(B185,'Q2 Spend and Rebate'!B:B,'Q2 Spend and Rebate'!E:E)</f>
        <v>84242.96</v>
      </c>
      <c r="H185" s="3">
        <v>297</v>
      </c>
      <c r="I185" s="27">
        <f>_xlfn.XLOOKUP(B185,'Q2 Spend and Rebate'!B:B,'Q2 Spend and Rebate'!F:F)</f>
        <v>216</v>
      </c>
      <c r="J185" s="3">
        <f t="shared" si="8"/>
        <v>3237.76</v>
      </c>
      <c r="K185" s="21">
        <f t="shared" si="9"/>
        <v>199784.86</v>
      </c>
      <c r="L185" s="3">
        <f t="shared" si="10"/>
        <v>513</v>
      </c>
      <c r="M185" s="24">
        <f t="shared" si="11"/>
        <v>5.5332380784627836E-4</v>
      </c>
    </row>
    <row r="186" spans="1:13" x14ac:dyDescent="0.25">
      <c r="A186" s="9">
        <v>7404</v>
      </c>
      <c r="B186" s="30" t="s">
        <v>152</v>
      </c>
      <c r="C186" s="7" t="s">
        <v>153</v>
      </c>
      <c r="D186" s="2">
        <v>1949.26</v>
      </c>
      <c r="E186" s="21">
        <f>VLOOKUP(B186,'Q2 Spend and Rebate'!B:E,3,FALSE)</f>
        <v>1519.28</v>
      </c>
      <c r="F186" s="2">
        <v>122316.64</v>
      </c>
      <c r="G186" s="2">
        <f>_xlfn.XLOOKUP(B186,'Q2 Spend and Rebate'!B:B,'Q2 Spend and Rebate'!E:E)</f>
        <v>101522.14</v>
      </c>
      <c r="H186" s="3">
        <v>165</v>
      </c>
      <c r="I186" s="27">
        <f>_xlfn.XLOOKUP(B186,'Q2 Spend and Rebate'!B:B,'Q2 Spend and Rebate'!F:F)</f>
        <v>143</v>
      </c>
      <c r="J186" s="3">
        <f t="shared" si="8"/>
        <v>3468.54</v>
      </c>
      <c r="K186" s="21">
        <f t="shared" si="9"/>
        <v>223838.78</v>
      </c>
      <c r="L186" s="3">
        <f t="shared" si="10"/>
        <v>308</v>
      </c>
      <c r="M186" s="24">
        <f t="shared" si="11"/>
        <v>5.5284449405799041E-4</v>
      </c>
    </row>
    <row r="187" spans="1:13" x14ac:dyDescent="0.25">
      <c r="A187" s="9">
        <v>7062</v>
      </c>
      <c r="B187" s="30" t="s">
        <v>913</v>
      </c>
      <c r="C187" s="7" t="s">
        <v>914</v>
      </c>
      <c r="D187" s="2">
        <v>1913.6</v>
      </c>
      <c r="E187" s="21">
        <f>VLOOKUP(B187,'Q2 Spend and Rebate'!B:E,3,FALSE)</f>
        <v>2061.52</v>
      </c>
      <c r="F187" s="2">
        <v>121356.55</v>
      </c>
      <c r="G187" s="2">
        <f>_xlfn.XLOOKUP(B187,'Q2 Spend and Rebate'!B:B,'Q2 Spend and Rebate'!E:E)</f>
        <v>130643.9</v>
      </c>
      <c r="H187" s="3">
        <v>152</v>
      </c>
      <c r="I187" s="27">
        <f>_xlfn.XLOOKUP(B187,'Q2 Spend and Rebate'!B:B,'Q2 Spend and Rebate'!F:F)</f>
        <v>149</v>
      </c>
      <c r="J187" s="3">
        <f t="shared" si="8"/>
        <v>3975.12</v>
      </c>
      <c r="K187" s="21">
        <f t="shared" si="9"/>
        <v>252000.45</v>
      </c>
      <c r="L187" s="3">
        <f t="shared" si="10"/>
        <v>301</v>
      </c>
      <c r="M187" s="24">
        <f t="shared" si="11"/>
        <v>5.4273068950749022E-4</v>
      </c>
    </row>
    <row r="188" spans="1:13" x14ac:dyDescent="0.25">
      <c r="A188" s="9">
        <v>9049</v>
      </c>
      <c r="B188" s="30" t="s">
        <v>82</v>
      </c>
      <c r="C188" s="7" t="s">
        <v>83</v>
      </c>
      <c r="D188" s="2">
        <v>1881.28</v>
      </c>
      <c r="E188" s="21">
        <f>VLOOKUP(B188,'Q2 Spend and Rebate'!B:E,3,FALSE)</f>
        <v>2391.0500000000002</v>
      </c>
      <c r="F188" s="2">
        <v>118786.18</v>
      </c>
      <c r="G188" s="2">
        <f>_xlfn.XLOOKUP(B188,'Q2 Spend and Rebate'!B:B,'Q2 Spend and Rebate'!E:E)</f>
        <v>154343.15</v>
      </c>
      <c r="H188" s="3">
        <v>239</v>
      </c>
      <c r="I188" s="27">
        <f>_xlfn.XLOOKUP(B188,'Q2 Spend and Rebate'!B:B,'Q2 Spend and Rebate'!F:F)</f>
        <v>262</v>
      </c>
      <c r="J188" s="3">
        <f t="shared" si="8"/>
        <v>4272.33</v>
      </c>
      <c r="K188" s="21">
        <f t="shared" si="9"/>
        <v>273129.32999999996</v>
      </c>
      <c r="L188" s="3">
        <f t="shared" si="10"/>
        <v>501</v>
      </c>
      <c r="M188" s="24">
        <f t="shared" si="11"/>
        <v>5.3356416782851762E-4</v>
      </c>
    </row>
    <row r="189" spans="1:13" x14ac:dyDescent="0.25">
      <c r="A189" s="9">
        <v>7351</v>
      </c>
      <c r="B189" s="30" t="s">
        <v>422</v>
      </c>
      <c r="C189" s="7" t="s">
        <v>423</v>
      </c>
      <c r="D189" s="2">
        <v>1874.98</v>
      </c>
      <c r="E189" s="21">
        <f>VLOOKUP(B189,'Q2 Spend and Rebate'!B:E,3,FALSE)</f>
        <v>1502.28</v>
      </c>
      <c r="F189" s="2">
        <v>113916.93</v>
      </c>
      <c r="G189" s="2">
        <f>_xlfn.XLOOKUP(B189,'Q2 Spend and Rebate'!B:B,'Q2 Spend and Rebate'!E:E)</f>
        <v>98995.25</v>
      </c>
      <c r="H189" s="3">
        <v>460</v>
      </c>
      <c r="I189" s="27">
        <f>_xlfn.XLOOKUP(B189,'Q2 Spend and Rebate'!B:B,'Q2 Spend and Rebate'!F:F)</f>
        <v>358</v>
      </c>
      <c r="J189" s="3">
        <f t="shared" si="8"/>
        <v>3377.26</v>
      </c>
      <c r="K189" s="21">
        <f t="shared" si="9"/>
        <v>212912.18</v>
      </c>
      <c r="L189" s="3">
        <f t="shared" si="10"/>
        <v>818</v>
      </c>
      <c r="M189" s="24">
        <f t="shared" si="11"/>
        <v>5.3177737678342086E-4</v>
      </c>
    </row>
    <row r="190" spans="1:13" x14ac:dyDescent="0.25">
      <c r="A190" s="9">
        <v>17415</v>
      </c>
      <c r="B190" s="30" t="s">
        <v>743</v>
      </c>
      <c r="C190" s="7" t="s">
        <v>744</v>
      </c>
      <c r="D190" s="2">
        <v>1873.43</v>
      </c>
      <c r="E190" s="21">
        <f>VLOOKUP(B190,'Q2 Spend and Rebate'!B:E,3,FALSE)</f>
        <v>1774.9</v>
      </c>
      <c r="F190" s="2">
        <v>110000.87</v>
      </c>
      <c r="G190" s="2">
        <f>_xlfn.XLOOKUP(B190,'Q2 Spend and Rebate'!B:B,'Q2 Spend and Rebate'!E:E)</f>
        <v>106760.41</v>
      </c>
      <c r="H190" s="3">
        <v>90</v>
      </c>
      <c r="I190" s="27">
        <f>_xlfn.XLOOKUP(B190,'Q2 Spend and Rebate'!B:B,'Q2 Spend and Rebate'!F:F)</f>
        <v>152</v>
      </c>
      <c r="J190" s="3">
        <f t="shared" si="8"/>
        <v>3648.33</v>
      </c>
      <c r="K190" s="21">
        <f t="shared" si="9"/>
        <v>216761.28</v>
      </c>
      <c r="L190" s="3">
        <f t="shared" si="10"/>
        <v>242</v>
      </c>
      <c r="M190" s="24">
        <f t="shared" si="11"/>
        <v>5.3133776946280185E-4</v>
      </c>
    </row>
    <row r="191" spans="1:13" x14ac:dyDescent="0.25">
      <c r="A191" s="9">
        <v>7194</v>
      </c>
      <c r="B191" s="30" t="s">
        <v>54</v>
      </c>
      <c r="C191" s="7" t="s">
        <v>55</v>
      </c>
      <c r="D191" s="2">
        <v>1870.08</v>
      </c>
      <c r="E191" s="21">
        <f>VLOOKUP(B191,'Q2 Spend and Rebate'!B:E,3,FALSE)</f>
        <v>1709.78</v>
      </c>
      <c r="F191" s="2">
        <v>114322.05</v>
      </c>
      <c r="G191" s="2">
        <f>_xlfn.XLOOKUP(B191,'Q2 Spend and Rebate'!B:B,'Q2 Spend and Rebate'!E:E)</f>
        <v>103087.24</v>
      </c>
      <c r="H191" s="3">
        <v>218</v>
      </c>
      <c r="I191" s="27">
        <f>_xlfn.XLOOKUP(B191,'Q2 Spend and Rebate'!B:B,'Q2 Spend and Rebate'!F:F)</f>
        <v>279</v>
      </c>
      <c r="J191" s="3">
        <f t="shared" si="8"/>
        <v>3579.8599999999997</v>
      </c>
      <c r="K191" s="21">
        <f t="shared" si="9"/>
        <v>217409.29</v>
      </c>
      <c r="L191" s="3">
        <f t="shared" si="10"/>
        <v>497</v>
      </c>
      <c r="M191" s="24">
        <f t="shared" si="11"/>
        <v>5.3038765041501222E-4</v>
      </c>
    </row>
    <row r="192" spans="1:13" x14ac:dyDescent="0.25">
      <c r="A192" s="9">
        <v>7112</v>
      </c>
      <c r="B192" s="30" t="s">
        <v>340</v>
      </c>
      <c r="C192" s="7" t="s">
        <v>341</v>
      </c>
      <c r="D192" s="2">
        <v>1847.35</v>
      </c>
      <c r="E192" s="21">
        <f>VLOOKUP(B192,'Q2 Spend and Rebate'!B:E,3,FALSE)</f>
        <v>1971.68</v>
      </c>
      <c r="F192" s="2">
        <v>120367.1</v>
      </c>
      <c r="G192" s="2">
        <f>_xlfn.XLOOKUP(B192,'Q2 Spend and Rebate'!B:B,'Q2 Spend and Rebate'!E:E)</f>
        <v>128133.34</v>
      </c>
      <c r="H192" s="3">
        <v>140</v>
      </c>
      <c r="I192" s="27">
        <f>_xlfn.XLOOKUP(B192,'Q2 Spend and Rebate'!B:B,'Q2 Spend and Rebate'!F:F)</f>
        <v>113</v>
      </c>
      <c r="J192" s="3">
        <f t="shared" si="8"/>
        <v>3819.0299999999997</v>
      </c>
      <c r="K192" s="21">
        <f t="shared" si="9"/>
        <v>248500.44</v>
      </c>
      <c r="L192" s="3">
        <f t="shared" si="10"/>
        <v>253</v>
      </c>
      <c r="M192" s="24">
        <f t="shared" si="11"/>
        <v>5.2394102177135359E-4</v>
      </c>
    </row>
    <row r="193" spans="1:13" x14ac:dyDescent="0.25">
      <c r="A193" s="9">
        <v>7188</v>
      </c>
      <c r="B193" s="30" t="s">
        <v>44</v>
      </c>
      <c r="C193" s="7" t="s">
        <v>45</v>
      </c>
      <c r="D193" s="2">
        <v>1839.56</v>
      </c>
      <c r="E193" s="21">
        <f>VLOOKUP(B193,'Q2 Spend and Rebate'!B:E,3,FALSE)</f>
        <v>1833.46</v>
      </c>
      <c r="F193" s="2">
        <v>105727.17</v>
      </c>
      <c r="G193" s="2">
        <f>_xlfn.XLOOKUP(B193,'Q2 Spend and Rebate'!B:B,'Q2 Spend and Rebate'!E:E)</f>
        <v>106200.2</v>
      </c>
      <c r="H193" s="3">
        <v>236</v>
      </c>
      <c r="I193" s="27">
        <f>_xlfn.XLOOKUP(B193,'Q2 Spend and Rebate'!B:B,'Q2 Spend and Rebate'!F:F)</f>
        <v>232</v>
      </c>
      <c r="J193" s="3">
        <f t="shared" si="8"/>
        <v>3673.02</v>
      </c>
      <c r="K193" s="21">
        <f t="shared" si="9"/>
        <v>211927.37</v>
      </c>
      <c r="L193" s="3">
        <f t="shared" si="10"/>
        <v>468</v>
      </c>
      <c r="M193" s="24">
        <f t="shared" si="11"/>
        <v>5.2173164046321013E-4</v>
      </c>
    </row>
    <row r="194" spans="1:13" x14ac:dyDescent="0.25">
      <c r="A194" s="9">
        <v>10764</v>
      </c>
      <c r="B194" s="30" t="s">
        <v>92</v>
      </c>
      <c r="C194" s="7" t="s">
        <v>93</v>
      </c>
      <c r="D194" s="2">
        <v>1837.3</v>
      </c>
      <c r="E194" s="21">
        <f>VLOOKUP(B194,'Q2 Spend and Rebate'!B:E,3,FALSE)</f>
        <v>2507.1</v>
      </c>
      <c r="F194" s="2">
        <v>106702.81</v>
      </c>
      <c r="G194" s="2">
        <f>_xlfn.XLOOKUP(B194,'Q2 Spend and Rebate'!B:B,'Q2 Spend and Rebate'!E:E)</f>
        <v>162636.1</v>
      </c>
      <c r="H194" s="3">
        <v>181</v>
      </c>
      <c r="I194" s="27">
        <f>_xlfn.XLOOKUP(B194,'Q2 Spend and Rebate'!B:B,'Q2 Spend and Rebate'!F:F)</f>
        <v>213</v>
      </c>
      <c r="J194" s="3">
        <f t="shared" ref="J194:J257" si="12">D194+E194</f>
        <v>4344.3999999999996</v>
      </c>
      <c r="K194" s="21">
        <f t="shared" ref="K194:K257" si="13">F194+G194</f>
        <v>269338.91000000003</v>
      </c>
      <c r="L194" s="3">
        <f t="shared" ref="L194:L257" si="14">H194+I194</f>
        <v>394</v>
      </c>
      <c r="M194" s="24">
        <f t="shared" ref="M194:M257" si="15">D194/$D$615</f>
        <v>5.210906646279849E-4</v>
      </c>
    </row>
    <row r="195" spans="1:13" x14ac:dyDescent="0.25">
      <c r="A195" s="9">
        <v>7245</v>
      </c>
      <c r="B195" s="30" t="s">
        <v>963</v>
      </c>
      <c r="C195" s="7" t="s">
        <v>964</v>
      </c>
      <c r="D195" s="2">
        <v>1827.01</v>
      </c>
      <c r="E195" s="21">
        <f>VLOOKUP(B195,'Q2 Spend and Rebate'!B:E,3,FALSE)</f>
        <v>2011.15</v>
      </c>
      <c r="F195" s="2">
        <v>128801.87</v>
      </c>
      <c r="G195" s="2">
        <f>_xlfn.XLOOKUP(B195,'Q2 Spend and Rebate'!B:B,'Q2 Spend and Rebate'!E:E)</f>
        <v>134160.18</v>
      </c>
      <c r="H195" s="3">
        <v>145</v>
      </c>
      <c r="I195" s="27">
        <f>_xlfn.XLOOKUP(B195,'Q2 Spend and Rebate'!B:B,'Q2 Spend and Rebate'!F:F)</f>
        <v>156</v>
      </c>
      <c r="J195" s="3">
        <f t="shared" si="12"/>
        <v>3838.16</v>
      </c>
      <c r="K195" s="21">
        <f t="shared" si="13"/>
        <v>262962.05</v>
      </c>
      <c r="L195" s="3">
        <f t="shared" si="14"/>
        <v>301</v>
      </c>
      <c r="M195" s="24">
        <f t="shared" si="15"/>
        <v>5.1817223925432687E-4</v>
      </c>
    </row>
    <row r="196" spans="1:13" x14ac:dyDescent="0.25">
      <c r="A196" s="9">
        <v>11961</v>
      </c>
      <c r="B196" s="30" t="s">
        <v>1155</v>
      </c>
      <c r="C196" s="7" t="s">
        <v>1156</v>
      </c>
      <c r="D196" s="2">
        <v>1803.46</v>
      </c>
      <c r="E196" s="21">
        <f>VLOOKUP(B196,'Q2 Spend and Rebate'!B:E,3,FALSE)</f>
        <v>1601.83</v>
      </c>
      <c r="F196" s="2">
        <v>124285.29</v>
      </c>
      <c r="G196" s="2">
        <f>_xlfn.XLOOKUP(B196,'Q2 Spend and Rebate'!B:B,'Q2 Spend and Rebate'!E:E)</f>
        <v>114257.02</v>
      </c>
      <c r="H196" s="3">
        <v>189</v>
      </c>
      <c r="I196" s="27">
        <f>_xlfn.XLOOKUP(B196,'Q2 Spend and Rebate'!B:B,'Q2 Spend and Rebate'!F:F)</f>
        <v>151</v>
      </c>
      <c r="J196" s="3">
        <f t="shared" si="12"/>
        <v>3405.29</v>
      </c>
      <c r="K196" s="21">
        <f t="shared" si="13"/>
        <v>238542.31</v>
      </c>
      <c r="L196" s="3">
        <f t="shared" si="14"/>
        <v>340</v>
      </c>
      <c r="M196" s="24">
        <f t="shared" si="15"/>
        <v>5.1149304415717934E-4</v>
      </c>
    </row>
    <row r="197" spans="1:13" x14ac:dyDescent="0.25">
      <c r="A197" s="9">
        <v>7089</v>
      </c>
      <c r="B197" s="30" t="s">
        <v>476</v>
      </c>
      <c r="C197" s="7" t="s">
        <v>477</v>
      </c>
      <c r="D197" s="2">
        <v>1789.84</v>
      </c>
      <c r="E197" s="21">
        <f>VLOOKUP(B197,'Q2 Spend and Rebate'!B:E,3,FALSE)</f>
        <v>1964.05</v>
      </c>
      <c r="F197" s="2">
        <v>108986.74</v>
      </c>
      <c r="G197" s="2">
        <f>_xlfn.XLOOKUP(B197,'Q2 Spend and Rebate'!B:B,'Q2 Spend and Rebate'!E:E)</f>
        <v>119086.12</v>
      </c>
      <c r="H197" s="3">
        <v>374</v>
      </c>
      <c r="I197" s="27">
        <f>_xlfn.XLOOKUP(B197,'Q2 Spend and Rebate'!B:B,'Q2 Spend and Rebate'!F:F)</f>
        <v>398</v>
      </c>
      <c r="J197" s="3">
        <f t="shared" si="12"/>
        <v>3753.89</v>
      </c>
      <c r="K197" s="21">
        <f t="shared" si="13"/>
        <v>228072.86</v>
      </c>
      <c r="L197" s="3">
        <f t="shared" si="14"/>
        <v>772</v>
      </c>
      <c r="M197" s="24">
        <f t="shared" si="15"/>
        <v>5.0763017208825588E-4</v>
      </c>
    </row>
    <row r="198" spans="1:13" x14ac:dyDescent="0.25">
      <c r="A198" s="9">
        <v>7307</v>
      </c>
      <c r="B198" s="30" t="s">
        <v>524</v>
      </c>
      <c r="C198" s="7" t="s">
        <v>525</v>
      </c>
      <c r="D198" s="2">
        <v>1780.12</v>
      </c>
      <c r="E198" s="21">
        <f>VLOOKUP(B198,'Q2 Spend and Rebate'!B:E,3,FALSE)</f>
        <v>958.26</v>
      </c>
      <c r="F198" s="2">
        <v>108837.72</v>
      </c>
      <c r="G198" s="2">
        <f>_xlfn.XLOOKUP(B198,'Q2 Spend and Rebate'!B:B,'Q2 Spend and Rebate'!E:E)</f>
        <v>71632.66</v>
      </c>
      <c r="H198" s="3">
        <v>164</v>
      </c>
      <c r="I198" s="27">
        <f>_xlfn.XLOOKUP(B198,'Q2 Spend and Rebate'!B:B,'Q2 Spend and Rebate'!F:F)</f>
        <v>104</v>
      </c>
      <c r="J198" s="3">
        <f t="shared" si="12"/>
        <v>2738.38</v>
      </c>
      <c r="K198" s="21">
        <f t="shared" si="13"/>
        <v>180470.38</v>
      </c>
      <c r="L198" s="3">
        <f t="shared" si="14"/>
        <v>268</v>
      </c>
      <c r="M198" s="24">
        <f t="shared" si="15"/>
        <v>5.0487340876153512E-4</v>
      </c>
    </row>
    <row r="199" spans="1:13" x14ac:dyDescent="0.25">
      <c r="A199" s="9">
        <v>12997</v>
      </c>
      <c r="B199" s="30" t="s">
        <v>1221</v>
      </c>
      <c r="C199" s="7" t="s">
        <v>1222</v>
      </c>
      <c r="D199" s="2">
        <v>1758.74</v>
      </c>
      <c r="E199" s="21">
        <f>VLOOKUP(B199,'Q2 Spend and Rebate'!B:E,3,FALSE)</f>
        <v>1583.51</v>
      </c>
      <c r="F199" s="2">
        <v>103503.4</v>
      </c>
      <c r="G199" s="2">
        <f>_xlfn.XLOOKUP(B199,'Q2 Spend and Rebate'!B:B,'Q2 Spend and Rebate'!E:E)</f>
        <v>93861.91</v>
      </c>
      <c r="H199" s="3">
        <v>191</v>
      </c>
      <c r="I199" s="27">
        <f>_xlfn.XLOOKUP(B199,'Q2 Spend and Rebate'!B:B,'Q2 Spend and Rebate'!F:F)</f>
        <v>200</v>
      </c>
      <c r="J199" s="3">
        <f t="shared" si="12"/>
        <v>3342.25</v>
      </c>
      <c r="K199" s="21">
        <f t="shared" si="13"/>
        <v>197365.31</v>
      </c>
      <c r="L199" s="3">
        <f t="shared" si="14"/>
        <v>391</v>
      </c>
      <c r="M199" s="24">
        <f t="shared" si="15"/>
        <v>4.9880966391325436E-4</v>
      </c>
    </row>
    <row r="200" spans="1:13" x14ac:dyDescent="0.25">
      <c r="A200" s="9">
        <v>16668</v>
      </c>
      <c r="B200" s="30" t="s">
        <v>711</v>
      </c>
      <c r="C200" s="7" t="s">
        <v>712</v>
      </c>
      <c r="D200" s="2">
        <v>1746.7</v>
      </c>
      <c r="E200" s="21">
        <f>VLOOKUP(B200,'Q2 Spend and Rebate'!B:E,3,FALSE)</f>
        <v>2145.8200000000002</v>
      </c>
      <c r="F200" s="2">
        <v>112681.01</v>
      </c>
      <c r="G200" s="2">
        <f>_xlfn.XLOOKUP(B200,'Q2 Spend and Rebate'!B:B,'Q2 Spend and Rebate'!E:E)</f>
        <v>145289.03</v>
      </c>
      <c r="H200" s="3">
        <v>185</v>
      </c>
      <c r="I200" s="27">
        <f>_xlfn.XLOOKUP(B200,'Q2 Spend and Rebate'!B:B,'Q2 Spend and Rebate'!F:F)</f>
        <v>208</v>
      </c>
      <c r="J200" s="3">
        <f t="shared" si="12"/>
        <v>3892.5200000000004</v>
      </c>
      <c r="K200" s="21">
        <f t="shared" si="13"/>
        <v>257970.03999999998</v>
      </c>
      <c r="L200" s="3">
        <f t="shared" si="14"/>
        <v>393</v>
      </c>
      <c r="M200" s="24">
        <f t="shared" si="15"/>
        <v>4.9539490769373606E-4</v>
      </c>
    </row>
    <row r="201" spans="1:13" x14ac:dyDescent="0.25">
      <c r="A201" s="9">
        <v>7100</v>
      </c>
      <c r="B201" s="30" t="s">
        <v>498</v>
      </c>
      <c r="C201" s="7" t="s">
        <v>499</v>
      </c>
      <c r="D201" s="2">
        <v>1738.61</v>
      </c>
      <c r="E201" s="21">
        <f>VLOOKUP(B201,'Q2 Spend and Rebate'!B:E,3,FALSE)</f>
        <v>2493.81</v>
      </c>
      <c r="F201" s="2">
        <v>111005.44</v>
      </c>
      <c r="G201" s="2">
        <f>_xlfn.XLOOKUP(B201,'Q2 Spend and Rebate'!B:B,'Q2 Spend and Rebate'!E:E)</f>
        <v>152370.82999999999</v>
      </c>
      <c r="H201" s="3">
        <v>238</v>
      </c>
      <c r="I201" s="27">
        <f>_xlfn.XLOOKUP(B201,'Q2 Spend and Rebate'!B:B,'Q2 Spend and Rebate'!F:F)</f>
        <v>278</v>
      </c>
      <c r="J201" s="3">
        <f t="shared" si="12"/>
        <v>4232.42</v>
      </c>
      <c r="K201" s="21">
        <f t="shared" si="13"/>
        <v>263376.27</v>
      </c>
      <c r="L201" s="3">
        <f t="shared" si="14"/>
        <v>516</v>
      </c>
      <c r="M201" s="24">
        <f t="shared" si="15"/>
        <v>4.9310044109773083E-4</v>
      </c>
    </row>
    <row r="202" spans="1:13" x14ac:dyDescent="0.25">
      <c r="A202" s="9">
        <v>7413</v>
      </c>
      <c r="B202" s="30" t="s">
        <v>164</v>
      </c>
      <c r="C202" s="7" t="s">
        <v>165</v>
      </c>
      <c r="D202" s="2">
        <v>1738.11</v>
      </c>
      <c r="E202" s="21">
        <f>VLOOKUP(B202,'Q2 Spend and Rebate'!B:E,3,FALSE)</f>
        <v>2772.61</v>
      </c>
      <c r="F202" s="2">
        <v>97811.71</v>
      </c>
      <c r="G202" s="2">
        <f>_xlfn.XLOOKUP(B202,'Q2 Spend and Rebate'!B:B,'Q2 Spend and Rebate'!E:E)</f>
        <v>157351.74</v>
      </c>
      <c r="H202" s="3">
        <v>63</v>
      </c>
      <c r="I202" s="27">
        <f>_xlfn.XLOOKUP(B202,'Q2 Spend and Rebate'!B:B,'Q2 Spend and Rebate'!F:F)</f>
        <v>52</v>
      </c>
      <c r="J202" s="3">
        <f t="shared" si="12"/>
        <v>4510.72</v>
      </c>
      <c r="K202" s="21">
        <f t="shared" si="13"/>
        <v>255163.45</v>
      </c>
      <c r="L202" s="3">
        <f t="shared" si="14"/>
        <v>115</v>
      </c>
      <c r="M202" s="24">
        <f t="shared" si="15"/>
        <v>4.9295863228462791E-4</v>
      </c>
    </row>
    <row r="203" spans="1:13" x14ac:dyDescent="0.25">
      <c r="A203" s="9">
        <v>7231</v>
      </c>
      <c r="B203" s="30" t="s">
        <v>935</v>
      </c>
      <c r="C203" s="7" t="s">
        <v>936</v>
      </c>
      <c r="D203" s="2">
        <v>1725.9</v>
      </c>
      <c r="E203" s="21">
        <f>VLOOKUP(B203,'Q2 Spend and Rebate'!B:E,3,FALSE)</f>
        <v>2020.83</v>
      </c>
      <c r="F203" s="2">
        <v>124399.03</v>
      </c>
      <c r="G203" s="2">
        <f>_xlfn.XLOOKUP(B203,'Q2 Spend and Rebate'!B:B,'Q2 Spend and Rebate'!E:E)</f>
        <v>141344.95000000001</v>
      </c>
      <c r="H203" s="3">
        <v>264</v>
      </c>
      <c r="I203" s="27">
        <f>_xlfn.XLOOKUP(B203,'Q2 Spend and Rebate'!B:B,'Q2 Spend and Rebate'!F:F)</f>
        <v>243</v>
      </c>
      <c r="J203" s="3">
        <f t="shared" si="12"/>
        <v>3746.73</v>
      </c>
      <c r="K203" s="21">
        <f t="shared" si="13"/>
        <v>265743.98</v>
      </c>
      <c r="L203" s="3">
        <f t="shared" si="14"/>
        <v>507</v>
      </c>
      <c r="M203" s="24">
        <f t="shared" si="15"/>
        <v>4.8949566106865463E-4</v>
      </c>
    </row>
    <row r="204" spans="1:13" x14ac:dyDescent="0.25">
      <c r="A204" s="9">
        <v>7061</v>
      </c>
      <c r="B204" s="30" t="s">
        <v>911</v>
      </c>
      <c r="C204" s="7" t="s">
        <v>912</v>
      </c>
      <c r="D204" s="2">
        <v>1721.38</v>
      </c>
      <c r="E204" s="21">
        <f>VLOOKUP(B204,'Q2 Spend and Rebate'!B:E,3,FALSE)</f>
        <v>1893.1</v>
      </c>
      <c r="F204" s="2">
        <v>108427.92</v>
      </c>
      <c r="G204" s="2">
        <f>_xlfn.XLOOKUP(B204,'Q2 Spend and Rebate'!B:B,'Q2 Spend and Rebate'!E:E)</f>
        <v>125732.36</v>
      </c>
      <c r="H204" s="3">
        <v>362</v>
      </c>
      <c r="I204" s="27">
        <f>_xlfn.XLOOKUP(B204,'Q2 Spend and Rebate'!B:B,'Q2 Spend and Rebate'!F:F)</f>
        <v>361</v>
      </c>
      <c r="J204" s="3">
        <f t="shared" si="12"/>
        <v>3614.48</v>
      </c>
      <c r="K204" s="21">
        <f t="shared" si="13"/>
        <v>234160.28</v>
      </c>
      <c r="L204" s="3">
        <f t="shared" si="14"/>
        <v>723</v>
      </c>
      <c r="M204" s="24">
        <f t="shared" si="15"/>
        <v>4.8821370939820428E-4</v>
      </c>
    </row>
    <row r="205" spans="1:13" x14ac:dyDescent="0.25">
      <c r="A205" s="9">
        <v>7121</v>
      </c>
      <c r="B205" s="30" t="s">
        <v>358</v>
      </c>
      <c r="C205" s="7" t="s">
        <v>359</v>
      </c>
      <c r="D205" s="2">
        <v>1715.76</v>
      </c>
      <c r="E205" s="21">
        <f>VLOOKUP(B205,'Q2 Spend and Rebate'!B:E,3,FALSE)</f>
        <v>1988.47</v>
      </c>
      <c r="F205" s="2">
        <v>106514.84</v>
      </c>
      <c r="G205" s="2">
        <f>_xlfn.XLOOKUP(B205,'Q2 Spend and Rebate'!B:B,'Q2 Spend and Rebate'!E:E)</f>
        <v>124125.19</v>
      </c>
      <c r="H205" s="3">
        <v>201</v>
      </c>
      <c r="I205" s="27">
        <f>_xlfn.XLOOKUP(B205,'Q2 Spend and Rebate'!B:B,'Q2 Spend and Rebate'!F:F)</f>
        <v>244</v>
      </c>
      <c r="J205" s="3">
        <f t="shared" si="12"/>
        <v>3704.23</v>
      </c>
      <c r="K205" s="21">
        <f t="shared" si="13"/>
        <v>230640.03</v>
      </c>
      <c r="L205" s="3">
        <f t="shared" si="14"/>
        <v>445</v>
      </c>
      <c r="M205" s="24">
        <f t="shared" si="15"/>
        <v>4.8661977833892742E-4</v>
      </c>
    </row>
    <row r="206" spans="1:13" x14ac:dyDescent="0.25">
      <c r="A206" s="9">
        <v>7224</v>
      </c>
      <c r="B206" s="30" t="s">
        <v>1137</v>
      </c>
      <c r="C206" s="7" t="s">
        <v>1138</v>
      </c>
      <c r="D206" s="2">
        <v>1697.33</v>
      </c>
      <c r="E206" s="21">
        <f>VLOOKUP(B206,'Q2 Spend and Rebate'!B:E,3,FALSE)</f>
        <v>1562.37</v>
      </c>
      <c r="F206" s="2">
        <v>112054.8</v>
      </c>
      <c r="G206" s="2">
        <f>_xlfn.XLOOKUP(B206,'Q2 Spend and Rebate'!B:B,'Q2 Spend and Rebate'!E:E)</f>
        <v>103643.33</v>
      </c>
      <c r="H206" s="3">
        <v>156</v>
      </c>
      <c r="I206" s="27">
        <f>_xlfn.XLOOKUP(B206,'Q2 Spend and Rebate'!B:B,'Q2 Spend and Rebate'!F:F)</f>
        <v>165</v>
      </c>
      <c r="J206" s="3">
        <f t="shared" si="12"/>
        <v>3259.7</v>
      </c>
      <c r="K206" s="21">
        <f t="shared" si="13"/>
        <v>215698.13</v>
      </c>
      <c r="L206" s="3">
        <f t="shared" si="14"/>
        <v>321</v>
      </c>
      <c r="M206" s="24">
        <f t="shared" si="15"/>
        <v>4.8139270548795384E-4</v>
      </c>
    </row>
    <row r="207" spans="1:13" x14ac:dyDescent="0.25">
      <c r="A207" s="9">
        <v>7129</v>
      </c>
      <c r="B207" s="30" t="s">
        <v>374</v>
      </c>
      <c r="C207" s="7" t="s">
        <v>375</v>
      </c>
      <c r="D207" s="2">
        <v>1696.35</v>
      </c>
      <c r="E207" s="21">
        <f>VLOOKUP(B207,'Q2 Spend and Rebate'!B:E,3,FALSE)</f>
        <v>1452.43</v>
      </c>
      <c r="F207" s="2">
        <v>112782.94</v>
      </c>
      <c r="G207" s="2">
        <f>_xlfn.XLOOKUP(B207,'Q2 Spend and Rebate'!B:B,'Q2 Spend and Rebate'!E:E)</f>
        <v>102820.12</v>
      </c>
      <c r="H207" s="3">
        <v>141</v>
      </c>
      <c r="I207" s="27">
        <f>_xlfn.XLOOKUP(B207,'Q2 Spend and Rebate'!B:B,'Q2 Spend and Rebate'!F:F)</f>
        <v>148</v>
      </c>
      <c r="J207" s="3">
        <f t="shared" si="12"/>
        <v>3148.7799999999997</v>
      </c>
      <c r="K207" s="21">
        <f t="shared" si="13"/>
        <v>215603.06</v>
      </c>
      <c r="L207" s="3">
        <f t="shared" si="14"/>
        <v>289</v>
      </c>
      <c r="M207" s="24">
        <f t="shared" si="15"/>
        <v>4.8111476021427211E-4</v>
      </c>
    </row>
    <row r="208" spans="1:13" x14ac:dyDescent="0.25">
      <c r="A208" s="9">
        <v>12427</v>
      </c>
      <c r="B208" s="30" t="s">
        <v>1181</v>
      </c>
      <c r="C208" s="7" t="s">
        <v>1182</v>
      </c>
      <c r="D208" s="2">
        <v>1620.58</v>
      </c>
      <c r="E208" s="21">
        <f>VLOOKUP(B208,'Q2 Spend and Rebate'!B:E,3,FALSE)</f>
        <v>1235.8</v>
      </c>
      <c r="F208" s="2">
        <v>102265.71</v>
      </c>
      <c r="G208" s="2">
        <f>_xlfn.XLOOKUP(B208,'Q2 Spend and Rebate'!B:B,'Q2 Spend and Rebate'!E:E)</f>
        <v>81401.39</v>
      </c>
      <c r="H208" s="3">
        <v>172</v>
      </c>
      <c r="I208" s="27">
        <f>_xlfn.XLOOKUP(B208,'Q2 Spend and Rebate'!B:B,'Q2 Spend and Rebate'!F:F)</f>
        <v>142</v>
      </c>
      <c r="J208" s="3">
        <f t="shared" si="12"/>
        <v>2856.38</v>
      </c>
      <c r="K208" s="21">
        <f t="shared" si="13"/>
        <v>183667.1</v>
      </c>
      <c r="L208" s="3">
        <f t="shared" si="14"/>
        <v>314</v>
      </c>
      <c r="M208" s="24">
        <f t="shared" si="15"/>
        <v>4.5962505267665581E-4</v>
      </c>
    </row>
    <row r="209" spans="1:13" x14ac:dyDescent="0.25">
      <c r="A209" s="9">
        <v>7175</v>
      </c>
      <c r="B209" s="30" t="s">
        <v>18</v>
      </c>
      <c r="C209" s="7" t="s">
        <v>19</v>
      </c>
      <c r="D209" s="2">
        <v>1583.25</v>
      </c>
      <c r="E209" s="21">
        <f>VLOOKUP(B209,'Q2 Spend and Rebate'!B:E,3,FALSE)</f>
        <v>1784.01</v>
      </c>
      <c r="F209" s="2">
        <v>104312.58</v>
      </c>
      <c r="G209" s="2">
        <f>_xlfn.XLOOKUP(B209,'Q2 Spend and Rebate'!B:B,'Q2 Spend and Rebate'!E:E)</f>
        <v>113574.71</v>
      </c>
      <c r="H209" s="3">
        <v>221</v>
      </c>
      <c r="I209" s="27">
        <f>_xlfn.XLOOKUP(B209,'Q2 Spend and Rebate'!B:B,'Q2 Spend and Rebate'!F:F)</f>
        <v>216</v>
      </c>
      <c r="J209" s="3">
        <f t="shared" si="12"/>
        <v>3367.26</v>
      </c>
      <c r="K209" s="21">
        <f t="shared" si="13"/>
        <v>217887.29</v>
      </c>
      <c r="L209" s="3">
        <f t="shared" si="14"/>
        <v>437</v>
      </c>
      <c r="M209" s="24">
        <f t="shared" si="15"/>
        <v>4.4903760669039194E-4</v>
      </c>
    </row>
    <row r="210" spans="1:13" x14ac:dyDescent="0.25">
      <c r="A210" s="9">
        <v>7069</v>
      </c>
      <c r="B210" s="30" t="s">
        <v>438</v>
      </c>
      <c r="C210" s="7" t="s">
        <v>439</v>
      </c>
      <c r="D210" s="2">
        <v>1567.91</v>
      </c>
      <c r="E210" s="21">
        <f>VLOOKUP(B210,'Q2 Spend and Rebate'!B:E,3,FALSE)</f>
        <v>1147.8</v>
      </c>
      <c r="F210" s="2">
        <v>100116.84</v>
      </c>
      <c r="G210" s="2">
        <f>_xlfn.XLOOKUP(B210,'Q2 Spend and Rebate'!B:B,'Q2 Spend and Rebate'!E:E)</f>
        <v>76232.12</v>
      </c>
      <c r="H210" s="3">
        <v>151</v>
      </c>
      <c r="I210" s="27">
        <f>_xlfn.XLOOKUP(B210,'Q2 Spend and Rebate'!B:B,'Q2 Spend and Rebate'!F:F)</f>
        <v>125</v>
      </c>
      <c r="J210" s="3">
        <f t="shared" si="12"/>
        <v>2715.71</v>
      </c>
      <c r="K210" s="21">
        <f t="shared" si="13"/>
        <v>176348.96</v>
      </c>
      <c r="L210" s="3">
        <f t="shared" si="14"/>
        <v>276</v>
      </c>
      <c r="M210" s="24">
        <f t="shared" si="15"/>
        <v>4.4468691230439443E-4</v>
      </c>
    </row>
    <row r="211" spans="1:13" x14ac:dyDescent="0.25">
      <c r="A211" s="9">
        <v>7216</v>
      </c>
      <c r="B211" s="30" t="s">
        <v>1121</v>
      </c>
      <c r="C211" s="7" t="s">
        <v>1122</v>
      </c>
      <c r="D211" s="2">
        <v>1549.61</v>
      </c>
      <c r="E211" s="21">
        <f>VLOOKUP(B211,'Q2 Spend and Rebate'!B:E,3,FALSE)</f>
        <v>1064.6199999999999</v>
      </c>
      <c r="F211" s="2">
        <v>96725.24</v>
      </c>
      <c r="G211" s="2">
        <f>_xlfn.XLOOKUP(B211,'Q2 Spend and Rebate'!B:B,'Q2 Spend and Rebate'!E:E)</f>
        <v>79926.48</v>
      </c>
      <c r="H211" s="3">
        <v>111</v>
      </c>
      <c r="I211" s="27">
        <f>_xlfn.XLOOKUP(B211,'Q2 Spend and Rebate'!B:B,'Q2 Spend and Rebate'!F:F)</f>
        <v>158</v>
      </c>
      <c r="J211" s="3">
        <f t="shared" si="12"/>
        <v>2614.2299999999996</v>
      </c>
      <c r="K211" s="21">
        <f t="shared" si="13"/>
        <v>176651.72</v>
      </c>
      <c r="L211" s="3">
        <f t="shared" si="14"/>
        <v>269</v>
      </c>
      <c r="M211" s="24">
        <f t="shared" si="15"/>
        <v>4.3949670974482752E-4</v>
      </c>
    </row>
    <row r="212" spans="1:13" x14ac:dyDescent="0.25">
      <c r="A212" s="9">
        <v>16795</v>
      </c>
      <c r="B212" s="30" t="s">
        <v>717</v>
      </c>
      <c r="C212" s="7" t="s">
        <v>718</v>
      </c>
      <c r="D212" s="2">
        <v>1543.66</v>
      </c>
      <c r="E212" s="21">
        <f>VLOOKUP(B212,'Q2 Spend and Rebate'!B:E,3,FALSE)</f>
        <v>1800.61</v>
      </c>
      <c r="F212" s="2">
        <v>101696.97</v>
      </c>
      <c r="G212" s="2">
        <f>_xlfn.XLOOKUP(B212,'Q2 Spend and Rebate'!B:B,'Q2 Spend and Rebate'!E:E)</f>
        <v>123170.16</v>
      </c>
      <c r="H212" s="3">
        <v>140</v>
      </c>
      <c r="I212" s="27">
        <f>_xlfn.XLOOKUP(B212,'Q2 Spend and Rebate'!B:B,'Q2 Spend and Rebate'!F:F)</f>
        <v>126</v>
      </c>
      <c r="J212" s="3">
        <f t="shared" si="12"/>
        <v>3344.27</v>
      </c>
      <c r="K212" s="21">
        <f t="shared" si="13"/>
        <v>224867.13</v>
      </c>
      <c r="L212" s="3">
        <f t="shared" si="14"/>
        <v>266</v>
      </c>
      <c r="M212" s="24">
        <f t="shared" si="15"/>
        <v>4.3780918486890284E-4</v>
      </c>
    </row>
    <row r="213" spans="1:13" x14ac:dyDescent="0.25">
      <c r="A213" s="9">
        <v>7105</v>
      </c>
      <c r="B213" s="30" t="s">
        <v>326</v>
      </c>
      <c r="C213" s="7" t="s">
        <v>327</v>
      </c>
      <c r="D213" s="2">
        <v>1539.22</v>
      </c>
      <c r="E213" s="21">
        <f>VLOOKUP(B213,'Q2 Spend and Rebate'!B:E,3,FALSE)</f>
        <v>1247.8900000000001</v>
      </c>
      <c r="F213" s="2">
        <v>98275.24</v>
      </c>
      <c r="G213" s="2">
        <f>_xlfn.XLOOKUP(B213,'Q2 Spend and Rebate'!B:B,'Q2 Spend and Rebate'!E:E)</f>
        <v>81046.320000000007</v>
      </c>
      <c r="H213" s="3">
        <v>213</v>
      </c>
      <c r="I213" s="27">
        <f>_xlfn.XLOOKUP(B213,'Q2 Spend and Rebate'!B:B,'Q2 Spend and Rebate'!F:F)</f>
        <v>190</v>
      </c>
      <c r="J213" s="3">
        <f t="shared" si="12"/>
        <v>2787.11</v>
      </c>
      <c r="K213" s="21">
        <f t="shared" si="13"/>
        <v>179321.56</v>
      </c>
      <c r="L213" s="3">
        <f t="shared" si="14"/>
        <v>403</v>
      </c>
      <c r="M213" s="24">
        <f t="shared" si="15"/>
        <v>4.3654992260854891E-4</v>
      </c>
    </row>
    <row r="214" spans="1:13" x14ac:dyDescent="0.25">
      <c r="A214" s="9">
        <v>8441</v>
      </c>
      <c r="B214" s="30" t="s">
        <v>74</v>
      </c>
      <c r="C214" s="7" t="s">
        <v>75</v>
      </c>
      <c r="D214" s="2">
        <v>1534.6</v>
      </c>
      <c r="E214" s="21">
        <f>VLOOKUP(B214,'Q2 Spend and Rebate'!B:E,3,FALSE)</f>
        <v>1298.6500000000001</v>
      </c>
      <c r="F214" s="2">
        <v>94577.48</v>
      </c>
      <c r="G214" s="2">
        <f>_xlfn.XLOOKUP(B214,'Q2 Spend and Rebate'!B:B,'Q2 Spend and Rebate'!E:E)</f>
        <v>84472.7</v>
      </c>
      <c r="H214" s="3">
        <v>140</v>
      </c>
      <c r="I214" s="27">
        <f>_xlfn.XLOOKUP(B214,'Q2 Spend and Rebate'!B:B,'Q2 Spend and Rebate'!F:F)</f>
        <v>147</v>
      </c>
      <c r="J214" s="3">
        <f t="shared" si="12"/>
        <v>2833.25</v>
      </c>
      <c r="K214" s="21">
        <f t="shared" si="13"/>
        <v>179050.18</v>
      </c>
      <c r="L214" s="3">
        <f t="shared" si="14"/>
        <v>287</v>
      </c>
      <c r="M214" s="24">
        <f t="shared" si="15"/>
        <v>4.3523960917547794E-4</v>
      </c>
    </row>
    <row r="215" spans="1:13" x14ac:dyDescent="0.25">
      <c r="A215" s="9">
        <v>7068</v>
      </c>
      <c r="B215" s="30" t="s">
        <v>925</v>
      </c>
      <c r="C215" s="7" t="s">
        <v>926</v>
      </c>
      <c r="D215" s="2">
        <v>1529.19</v>
      </c>
      <c r="E215" s="21">
        <f>VLOOKUP(B215,'Q2 Spend and Rebate'!B:E,3,FALSE)</f>
        <v>1940.02</v>
      </c>
      <c r="F215" s="2">
        <v>102470.44</v>
      </c>
      <c r="G215" s="2">
        <f>_xlfn.XLOOKUP(B215,'Q2 Spend and Rebate'!B:B,'Q2 Spend and Rebate'!E:E)</f>
        <v>132673.07999999999</v>
      </c>
      <c r="H215" s="3">
        <v>153</v>
      </c>
      <c r="I215" s="27">
        <f>_xlfn.XLOOKUP(B215,'Q2 Spend and Rebate'!B:B,'Q2 Spend and Rebate'!F:F)</f>
        <v>160</v>
      </c>
      <c r="J215" s="3">
        <f t="shared" si="12"/>
        <v>3469.21</v>
      </c>
      <c r="K215" s="21">
        <f t="shared" si="13"/>
        <v>235143.52</v>
      </c>
      <c r="L215" s="3">
        <f t="shared" si="14"/>
        <v>313</v>
      </c>
      <c r="M215" s="24">
        <f t="shared" si="15"/>
        <v>4.3370523781770438E-4</v>
      </c>
    </row>
    <row r="216" spans="1:13" x14ac:dyDescent="0.25">
      <c r="A216" s="9">
        <v>16786</v>
      </c>
      <c r="B216" s="30" t="s">
        <v>715</v>
      </c>
      <c r="C216" s="7" t="s">
        <v>716</v>
      </c>
      <c r="D216" s="2">
        <v>1509.92</v>
      </c>
      <c r="E216" s="21">
        <f>VLOOKUP(B216,'Q2 Spend and Rebate'!B:E,3,FALSE)</f>
        <v>1439.96</v>
      </c>
      <c r="F216" s="2">
        <v>92104.7</v>
      </c>
      <c r="G216" s="2">
        <f>_xlfn.XLOOKUP(B216,'Q2 Spend and Rebate'!B:B,'Q2 Spend and Rebate'!E:E)</f>
        <v>94056.84</v>
      </c>
      <c r="H216" s="3">
        <v>143</v>
      </c>
      <c r="I216" s="27">
        <f>_xlfn.XLOOKUP(B216,'Q2 Spend and Rebate'!B:B,'Q2 Spend and Rebate'!F:F)</f>
        <v>99</v>
      </c>
      <c r="J216" s="3">
        <f t="shared" si="12"/>
        <v>2949.88</v>
      </c>
      <c r="K216" s="21">
        <f t="shared" si="13"/>
        <v>186161.53999999998</v>
      </c>
      <c r="L216" s="3">
        <f t="shared" si="14"/>
        <v>242</v>
      </c>
      <c r="M216" s="24">
        <f t="shared" si="15"/>
        <v>4.2823992616071791E-4</v>
      </c>
    </row>
    <row r="217" spans="1:13" x14ac:dyDescent="0.25">
      <c r="A217" s="9">
        <v>9121</v>
      </c>
      <c r="B217" s="30" t="s">
        <v>84</v>
      </c>
      <c r="C217" s="7" t="s">
        <v>85</v>
      </c>
      <c r="D217" s="2">
        <v>1499.7</v>
      </c>
      <c r="E217" s="21">
        <f>VLOOKUP(B217,'Q2 Spend and Rebate'!B:E,3,FALSE)</f>
        <v>1515.01</v>
      </c>
      <c r="F217" s="2">
        <v>103008.45</v>
      </c>
      <c r="G217" s="2">
        <f>_xlfn.XLOOKUP(B217,'Q2 Spend and Rebate'!B:B,'Q2 Spend and Rebate'!E:E)</f>
        <v>90503.14</v>
      </c>
      <c r="H217" s="3">
        <v>228</v>
      </c>
      <c r="I217" s="27">
        <f>_xlfn.XLOOKUP(B217,'Q2 Spend and Rebate'!B:B,'Q2 Spend and Rebate'!F:F)</f>
        <v>247</v>
      </c>
      <c r="J217" s="3">
        <f t="shared" si="12"/>
        <v>3014.71</v>
      </c>
      <c r="K217" s="21">
        <f t="shared" si="13"/>
        <v>193511.59</v>
      </c>
      <c r="L217" s="3">
        <f t="shared" si="14"/>
        <v>475</v>
      </c>
      <c r="M217" s="24">
        <f t="shared" si="15"/>
        <v>4.2534135402089423E-4</v>
      </c>
    </row>
    <row r="218" spans="1:13" x14ac:dyDescent="0.25">
      <c r="A218" s="9">
        <v>16415</v>
      </c>
      <c r="B218" s="30" t="s">
        <v>1079</v>
      </c>
      <c r="C218" s="7" t="s">
        <v>1080</v>
      </c>
      <c r="D218" s="2">
        <v>1438.83</v>
      </c>
      <c r="E218" s="21">
        <f>VLOOKUP(B218,'Q2 Spend and Rebate'!B:E,3,FALSE)</f>
        <v>1426.28</v>
      </c>
      <c r="F218" s="2">
        <v>88344.29</v>
      </c>
      <c r="G218" s="2">
        <f>_xlfn.XLOOKUP(B218,'Q2 Spend and Rebate'!B:B,'Q2 Spend and Rebate'!E:E)</f>
        <v>87502.22</v>
      </c>
      <c r="H218" s="3">
        <v>204</v>
      </c>
      <c r="I218" s="27">
        <f>_xlfn.XLOOKUP(B218,'Q2 Spend and Rebate'!B:B,'Q2 Spend and Rebate'!F:F)</f>
        <v>196</v>
      </c>
      <c r="J218" s="3">
        <f t="shared" si="12"/>
        <v>2865.1099999999997</v>
      </c>
      <c r="K218" s="21">
        <f t="shared" si="13"/>
        <v>175846.51</v>
      </c>
      <c r="L218" s="3">
        <f t="shared" si="14"/>
        <v>400</v>
      </c>
      <c r="M218" s="24">
        <f t="shared" si="15"/>
        <v>4.0807754911374489E-4</v>
      </c>
    </row>
    <row r="219" spans="1:13" x14ac:dyDescent="0.25">
      <c r="A219" s="9">
        <v>16417</v>
      </c>
      <c r="B219" s="30" t="s">
        <v>1083</v>
      </c>
      <c r="C219" s="7" t="s">
        <v>1084</v>
      </c>
      <c r="D219" s="2">
        <v>1426.11</v>
      </c>
      <c r="E219" s="21">
        <f>VLOOKUP(B219,'Q2 Spend and Rebate'!B:E,3,FALSE)</f>
        <v>2053.9499999999998</v>
      </c>
      <c r="F219" s="2">
        <v>81645.600000000006</v>
      </c>
      <c r="G219" s="2">
        <f>_xlfn.XLOOKUP(B219,'Q2 Spend and Rebate'!B:B,'Q2 Spend and Rebate'!E:E)</f>
        <v>116970.39</v>
      </c>
      <c r="H219" s="3">
        <v>136</v>
      </c>
      <c r="I219" s="27">
        <f>_xlfn.XLOOKUP(B219,'Q2 Spend and Rebate'!B:B,'Q2 Spend and Rebate'!F:F)</f>
        <v>202</v>
      </c>
      <c r="J219" s="3">
        <f t="shared" si="12"/>
        <v>3480.0599999999995</v>
      </c>
      <c r="K219" s="21">
        <f t="shared" si="13"/>
        <v>198615.99</v>
      </c>
      <c r="L219" s="3">
        <f t="shared" si="14"/>
        <v>338</v>
      </c>
      <c r="M219" s="24">
        <f t="shared" si="15"/>
        <v>4.0446993290840663E-4</v>
      </c>
    </row>
    <row r="220" spans="1:13" x14ac:dyDescent="0.25">
      <c r="A220" s="9">
        <v>7393</v>
      </c>
      <c r="B220" s="30" t="s">
        <v>130</v>
      </c>
      <c r="C220" s="7" t="s">
        <v>131</v>
      </c>
      <c r="D220" s="2">
        <v>1389.38</v>
      </c>
      <c r="E220" s="21">
        <f>VLOOKUP(B220,'Q2 Spend and Rebate'!B:E,3,FALSE)</f>
        <v>1658.72</v>
      </c>
      <c r="F220" s="2">
        <v>87936.31</v>
      </c>
      <c r="G220" s="2">
        <f>_xlfn.XLOOKUP(B220,'Q2 Spend and Rebate'!B:B,'Q2 Spend and Rebate'!E:E)</f>
        <v>103696.88</v>
      </c>
      <c r="H220" s="3">
        <v>205</v>
      </c>
      <c r="I220" s="27">
        <f>_xlfn.XLOOKUP(B220,'Q2 Spend and Rebate'!B:B,'Q2 Spend and Rebate'!F:F)</f>
        <v>171</v>
      </c>
      <c r="J220" s="3">
        <f t="shared" si="12"/>
        <v>3048.1000000000004</v>
      </c>
      <c r="K220" s="21">
        <f t="shared" si="13"/>
        <v>191633.19</v>
      </c>
      <c r="L220" s="3">
        <f t="shared" si="14"/>
        <v>376</v>
      </c>
      <c r="M220" s="24">
        <f t="shared" si="15"/>
        <v>3.9405265749786631E-4</v>
      </c>
    </row>
    <row r="221" spans="1:13" x14ac:dyDescent="0.25">
      <c r="A221" s="9">
        <v>7294</v>
      </c>
      <c r="B221" s="30" t="s">
        <v>695</v>
      </c>
      <c r="C221" s="7" t="s">
        <v>696</v>
      </c>
      <c r="D221" s="2">
        <v>1375.31</v>
      </c>
      <c r="E221" s="21">
        <f>VLOOKUP(B221,'Q2 Spend and Rebate'!B:E,3,FALSE)</f>
        <v>1736.68</v>
      </c>
      <c r="F221" s="2">
        <v>79041.13</v>
      </c>
      <c r="G221" s="2">
        <f>_xlfn.XLOOKUP(B221,'Q2 Spend and Rebate'!B:B,'Q2 Spend and Rebate'!E:E)</f>
        <v>103993.28</v>
      </c>
      <c r="H221" s="3">
        <v>174</v>
      </c>
      <c r="I221" s="27">
        <f>_xlfn.XLOOKUP(B221,'Q2 Spend and Rebate'!B:B,'Q2 Spend and Rebate'!F:F)</f>
        <v>247</v>
      </c>
      <c r="J221" s="3">
        <f t="shared" si="12"/>
        <v>3111.99</v>
      </c>
      <c r="K221" s="21">
        <f t="shared" si="13"/>
        <v>183034.41</v>
      </c>
      <c r="L221" s="3">
        <f t="shared" si="14"/>
        <v>421</v>
      </c>
      <c r="M221" s="24">
        <f t="shared" si="15"/>
        <v>3.9006215749715013E-4</v>
      </c>
    </row>
    <row r="222" spans="1:13" x14ac:dyDescent="0.25">
      <c r="A222" s="9">
        <v>7222</v>
      </c>
      <c r="B222" s="30" t="s">
        <v>1133</v>
      </c>
      <c r="C222" s="7" t="s">
        <v>1134</v>
      </c>
      <c r="D222" s="2">
        <v>1351.18</v>
      </c>
      <c r="E222" s="21">
        <f>VLOOKUP(B222,'Q2 Spend and Rebate'!B:E,3,FALSE)</f>
        <v>1587.47</v>
      </c>
      <c r="F222" s="2">
        <v>89282</v>
      </c>
      <c r="G222" s="2">
        <f>_xlfn.XLOOKUP(B222,'Q2 Spend and Rebate'!B:B,'Q2 Spend and Rebate'!E:E)</f>
        <v>105383.2</v>
      </c>
      <c r="H222" s="3">
        <v>128</v>
      </c>
      <c r="I222" s="27">
        <f>_xlfn.XLOOKUP(B222,'Q2 Spend and Rebate'!B:B,'Q2 Spend and Rebate'!F:F)</f>
        <v>124</v>
      </c>
      <c r="J222" s="3">
        <f t="shared" si="12"/>
        <v>2938.65</v>
      </c>
      <c r="K222" s="21">
        <f t="shared" si="13"/>
        <v>194665.2</v>
      </c>
      <c r="L222" s="3">
        <f t="shared" si="14"/>
        <v>252</v>
      </c>
      <c r="M222" s="24">
        <f t="shared" si="15"/>
        <v>3.8321846417680328E-4</v>
      </c>
    </row>
    <row r="223" spans="1:13" x14ac:dyDescent="0.25">
      <c r="A223" s="9">
        <v>12720</v>
      </c>
      <c r="B223" s="30" t="s">
        <v>1199</v>
      </c>
      <c r="C223" s="7" t="s">
        <v>1200</v>
      </c>
      <c r="D223" s="2">
        <v>1350.94</v>
      </c>
      <c r="E223" s="21">
        <f>VLOOKUP(B223,'Q2 Spend and Rebate'!B:E,3,FALSE)</f>
        <v>1057.03</v>
      </c>
      <c r="F223" s="2">
        <v>83914.17</v>
      </c>
      <c r="G223" s="2">
        <f>_xlfn.XLOOKUP(B223,'Q2 Spend and Rebate'!B:B,'Q2 Spend and Rebate'!E:E)</f>
        <v>67256.160000000003</v>
      </c>
      <c r="H223" s="3">
        <v>162</v>
      </c>
      <c r="I223" s="27">
        <f>_xlfn.XLOOKUP(B223,'Q2 Spend and Rebate'!B:B,'Q2 Spend and Rebate'!F:F)</f>
        <v>126</v>
      </c>
      <c r="J223" s="3">
        <f t="shared" si="12"/>
        <v>2407.9700000000003</v>
      </c>
      <c r="K223" s="21">
        <f t="shared" si="13"/>
        <v>151170.33000000002</v>
      </c>
      <c r="L223" s="3">
        <f t="shared" si="14"/>
        <v>288</v>
      </c>
      <c r="M223" s="24">
        <f t="shared" si="15"/>
        <v>3.8315039594651387E-4</v>
      </c>
    </row>
    <row r="224" spans="1:13" x14ac:dyDescent="0.25">
      <c r="A224" s="9">
        <v>7592</v>
      </c>
      <c r="B224" s="30" t="s">
        <v>190</v>
      </c>
      <c r="C224" s="7" t="s">
        <v>191</v>
      </c>
      <c r="D224" s="2">
        <v>1350.19</v>
      </c>
      <c r="E224" s="21">
        <f>VLOOKUP(B224,'Q2 Spend and Rebate'!B:E,3,FALSE)</f>
        <v>1088.27</v>
      </c>
      <c r="F224" s="2">
        <v>82592.44</v>
      </c>
      <c r="G224" s="2">
        <f>_xlfn.XLOOKUP(B224,'Q2 Spend and Rebate'!B:B,'Q2 Spend and Rebate'!E:E)</f>
        <v>66267.960000000006</v>
      </c>
      <c r="H224" s="3">
        <v>136</v>
      </c>
      <c r="I224" s="27">
        <f>_xlfn.XLOOKUP(B224,'Q2 Spend and Rebate'!B:B,'Q2 Spend and Rebate'!F:F)</f>
        <v>154</v>
      </c>
      <c r="J224" s="3">
        <f t="shared" si="12"/>
        <v>2438.46</v>
      </c>
      <c r="K224" s="21">
        <f t="shared" si="13"/>
        <v>148860.40000000002</v>
      </c>
      <c r="L224" s="3">
        <f t="shared" si="14"/>
        <v>290</v>
      </c>
      <c r="M224" s="24">
        <f t="shared" si="15"/>
        <v>3.829376827268595E-4</v>
      </c>
    </row>
    <row r="225" spans="1:13" x14ac:dyDescent="0.25">
      <c r="A225" s="9">
        <v>12513</v>
      </c>
      <c r="B225" s="30" t="s">
        <v>1185</v>
      </c>
      <c r="C225" s="7" t="s">
        <v>1186</v>
      </c>
      <c r="D225" s="2">
        <v>1345.78</v>
      </c>
      <c r="E225" s="21">
        <f>VLOOKUP(B225,'Q2 Spend and Rebate'!B:E,3,FALSE)</f>
        <v>2151.25</v>
      </c>
      <c r="F225" s="2">
        <v>95862.95</v>
      </c>
      <c r="G225" s="2">
        <f>_xlfn.XLOOKUP(B225,'Q2 Spend and Rebate'!B:B,'Q2 Spend and Rebate'!E:E)</f>
        <v>138934</v>
      </c>
      <c r="H225" s="3">
        <v>229</v>
      </c>
      <c r="I225" s="27">
        <f>_xlfn.XLOOKUP(B225,'Q2 Spend and Rebate'!B:B,'Q2 Spend and Rebate'!F:F)</f>
        <v>296</v>
      </c>
      <c r="J225" s="3">
        <f t="shared" si="12"/>
        <v>3497.0299999999997</v>
      </c>
      <c r="K225" s="21">
        <f t="shared" si="13"/>
        <v>234796.95</v>
      </c>
      <c r="L225" s="3">
        <f t="shared" si="14"/>
        <v>525</v>
      </c>
      <c r="M225" s="24">
        <f t="shared" si="15"/>
        <v>3.8168692899529172E-4</v>
      </c>
    </row>
    <row r="226" spans="1:13" x14ac:dyDescent="0.25">
      <c r="A226" s="9">
        <v>12888</v>
      </c>
      <c r="B226" s="30" t="s">
        <v>1217</v>
      </c>
      <c r="C226" s="7" t="s">
        <v>1218</v>
      </c>
      <c r="D226" s="2">
        <v>1334.27</v>
      </c>
      <c r="E226" s="21">
        <f>VLOOKUP(B226,'Q2 Spend and Rebate'!B:E,3,FALSE)</f>
        <v>1279.32</v>
      </c>
      <c r="F226" s="2">
        <v>92889.8</v>
      </c>
      <c r="G226" s="2">
        <f>_xlfn.XLOOKUP(B226,'Q2 Spend and Rebate'!B:B,'Q2 Spend and Rebate'!E:E)</f>
        <v>83129.72</v>
      </c>
      <c r="H226" s="3">
        <v>161</v>
      </c>
      <c r="I226" s="27">
        <f>_xlfn.XLOOKUP(B226,'Q2 Spend and Rebate'!B:B,'Q2 Spend and Rebate'!F:F)</f>
        <v>115</v>
      </c>
      <c r="J226" s="3">
        <f t="shared" si="12"/>
        <v>2613.59</v>
      </c>
      <c r="K226" s="21">
        <f t="shared" si="13"/>
        <v>176019.52000000002</v>
      </c>
      <c r="L226" s="3">
        <f t="shared" si="14"/>
        <v>276</v>
      </c>
      <c r="M226" s="24">
        <f t="shared" si="15"/>
        <v>3.7842249011766255E-4</v>
      </c>
    </row>
    <row r="227" spans="1:13" x14ac:dyDescent="0.25">
      <c r="A227" s="9">
        <v>20862</v>
      </c>
      <c r="B227" s="30" t="s">
        <v>591</v>
      </c>
      <c r="C227" s="7" t="s">
        <v>592</v>
      </c>
      <c r="D227" s="2">
        <v>1311.07</v>
      </c>
      <c r="E227" s="21">
        <f>VLOOKUP(B227,'Q2 Spend and Rebate'!B:E,3,FALSE)</f>
        <v>1390.64</v>
      </c>
      <c r="F227" s="2">
        <v>77963.710000000006</v>
      </c>
      <c r="G227" s="2">
        <f>_xlfn.XLOOKUP(B227,'Q2 Spend and Rebate'!B:B,'Q2 Spend and Rebate'!E:E)</f>
        <v>81075.070000000007</v>
      </c>
      <c r="H227" s="3">
        <v>88</v>
      </c>
      <c r="I227" s="27">
        <f>_xlfn.XLOOKUP(B227,'Q2 Spend and Rebate'!B:B,'Q2 Spend and Rebate'!F:F)</f>
        <v>205</v>
      </c>
      <c r="J227" s="3">
        <f t="shared" si="12"/>
        <v>2701.71</v>
      </c>
      <c r="K227" s="21">
        <f t="shared" si="13"/>
        <v>159038.78000000003</v>
      </c>
      <c r="L227" s="3">
        <f t="shared" si="14"/>
        <v>293</v>
      </c>
      <c r="M227" s="24">
        <f t="shared" si="15"/>
        <v>3.7184256118968711E-4</v>
      </c>
    </row>
    <row r="228" spans="1:13" x14ac:dyDescent="0.25">
      <c r="A228" s="9">
        <v>7315</v>
      </c>
      <c r="B228" s="30" t="s">
        <v>540</v>
      </c>
      <c r="C228" s="7" t="s">
        <v>541</v>
      </c>
      <c r="D228" s="2">
        <v>1308.06</v>
      </c>
      <c r="E228" s="21">
        <f>VLOOKUP(B228,'Q2 Spend and Rebate'!B:E,3,FALSE)</f>
        <v>912.04</v>
      </c>
      <c r="F228" s="2">
        <v>82329.69</v>
      </c>
      <c r="G228" s="2">
        <f>_xlfn.XLOOKUP(B228,'Q2 Spend and Rebate'!B:B,'Q2 Spend and Rebate'!E:E)</f>
        <v>62043.74</v>
      </c>
      <c r="H228" s="3">
        <v>142</v>
      </c>
      <c r="I228" s="27">
        <f>_xlfn.XLOOKUP(B228,'Q2 Spend and Rebate'!B:B,'Q2 Spend and Rebate'!F:F)</f>
        <v>112</v>
      </c>
      <c r="J228" s="3">
        <f t="shared" si="12"/>
        <v>2220.1</v>
      </c>
      <c r="K228" s="21">
        <f t="shared" si="13"/>
        <v>144373.43</v>
      </c>
      <c r="L228" s="3">
        <f t="shared" si="14"/>
        <v>254</v>
      </c>
      <c r="M228" s="24">
        <f t="shared" si="15"/>
        <v>3.7098887213480756E-4</v>
      </c>
    </row>
    <row r="229" spans="1:13" x14ac:dyDescent="0.25">
      <c r="A229" s="9">
        <v>7164</v>
      </c>
      <c r="B229" s="30" t="s">
        <v>252</v>
      </c>
      <c r="C229" s="7" t="s">
        <v>253</v>
      </c>
      <c r="D229" s="2">
        <v>1303.1400000000001</v>
      </c>
      <c r="E229" s="21">
        <f>VLOOKUP(B229,'Q2 Spend and Rebate'!B:E,3,FALSE)</f>
        <v>984.3</v>
      </c>
      <c r="F229" s="2">
        <v>85977.35</v>
      </c>
      <c r="G229" s="2">
        <f>_xlfn.XLOOKUP(B229,'Q2 Spend and Rebate'!B:B,'Q2 Spend and Rebate'!E:E)</f>
        <v>70320.649999999994</v>
      </c>
      <c r="H229" s="3">
        <v>306</v>
      </c>
      <c r="I229" s="27">
        <f>_xlfn.XLOOKUP(B229,'Q2 Spend and Rebate'!B:B,'Q2 Spend and Rebate'!F:F)</f>
        <v>333</v>
      </c>
      <c r="J229" s="3">
        <f t="shared" si="12"/>
        <v>2287.44</v>
      </c>
      <c r="K229" s="21">
        <f t="shared" si="13"/>
        <v>156298</v>
      </c>
      <c r="L229" s="3">
        <f t="shared" si="14"/>
        <v>639</v>
      </c>
      <c r="M229" s="24">
        <f t="shared" si="15"/>
        <v>3.6959347341387487E-4</v>
      </c>
    </row>
    <row r="230" spans="1:13" x14ac:dyDescent="0.25">
      <c r="A230" s="9">
        <v>7247</v>
      </c>
      <c r="B230" s="30" t="s">
        <v>967</v>
      </c>
      <c r="C230" s="7" t="s">
        <v>968</v>
      </c>
      <c r="D230" s="2">
        <v>1297.24</v>
      </c>
      <c r="E230" s="21">
        <f>VLOOKUP(B230,'Q2 Spend and Rebate'!B:E,3,FALSE)</f>
        <v>1805.33</v>
      </c>
      <c r="F230" s="2">
        <v>86595.49</v>
      </c>
      <c r="G230" s="2">
        <f>_xlfn.XLOOKUP(B230,'Q2 Spend and Rebate'!B:B,'Q2 Spend and Rebate'!E:E)</f>
        <v>114939.95</v>
      </c>
      <c r="H230" s="3">
        <v>163</v>
      </c>
      <c r="I230" s="27">
        <f>_xlfn.XLOOKUP(B230,'Q2 Spend and Rebate'!B:B,'Q2 Spend and Rebate'!F:F)</f>
        <v>165</v>
      </c>
      <c r="J230" s="3">
        <f t="shared" si="12"/>
        <v>3102.5699999999997</v>
      </c>
      <c r="K230" s="21">
        <f t="shared" si="13"/>
        <v>201535.44</v>
      </c>
      <c r="L230" s="3">
        <f t="shared" si="14"/>
        <v>328</v>
      </c>
      <c r="M230" s="24">
        <f t="shared" si="15"/>
        <v>3.679201294192604E-4</v>
      </c>
    </row>
    <row r="231" spans="1:13" x14ac:dyDescent="0.25">
      <c r="A231" s="9">
        <v>11401</v>
      </c>
      <c r="B231" s="30" t="s">
        <v>1151</v>
      </c>
      <c r="C231" s="7" t="s">
        <v>1152</v>
      </c>
      <c r="D231" s="2">
        <v>1277.46</v>
      </c>
      <c r="E231" s="21">
        <f>VLOOKUP(B231,'Q2 Spend and Rebate'!B:E,3,FALSE)</f>
        <v>872.07</v>
      </c>
      <c r="F231" s="2">
        <v>90057.96</v>
      </c>
      <c r="G231" s="2">
        <f>_xlfn.XLOOKUP(B231,'Q2 Spend and Rebate'!B:B,'Q2 Spend and Rebate'!E:E)</f>
        <v>63119.12</v>
      </c>
      <c r="H231" s="3">
        <v>189</v>
      </c>
      <c r="I231" s="27">
        <f>_xlfn.XLOOKUP(B231,'Q2 Spend and Rebate'!B:B,'Q2 Spend and Rebate'!F:F)</f>
        <v>181</v>
      </c>
      <c r="J231" s="3">
        <f t="shared" si="12"/>
        <v>2149.5300000000002</v>
      </c>
      <c r="K231" s="21">
        <f t="shared" si="13"/>
        <v>153177.08000000002</v>
      </c>
      <c r="L231" s="3">
        <f t="shared" si="14"/>
        <v>370</v>
      </c>
      <c r="M231" s="24">
        <f t="shared" si="15"/>
        <v>3.6231017277290895E-4</v>
      </c>
    </row>
    <row r="232" spans="1:13" x14ac:dyDescent="0.25">
      <c r="A232" s="9">
        <v>13134</v>
      </c>
      <c r="B232" s="30" t="s">
        <v>1005</v>
      </c>
      <c r="C232" s="7" t="s">
        <v>1006</v>
      </c>
      <c r="D232" s="2">
        <v>1263</v>
      </c>
      <c r="E232" s="21">
        <f>VLOOKUP(B232,'Q2 Spend and Rebate'!B:E,3,FALSE)</f>
        <v>1589.76</v>
      </c>
      <c r="F232" s="2">
        <v>85070.16</v>
      </c>
      <c r="G232" s="2">
        <f>_xlfn.XLOOKUP(B232,'Q2 Spend and Rebate'!B:B,'Q2 Spend and Rebate'!E:E)</f>
        <v>101322.64</v>
      </c>
      <c r="H232" s="3">
        <v>48</v>
      </c>
      <c r="I232" s="27">
        <f>_xlfn.XLOOKUP(B232,'Q2 Spend and Rebate'!B:B,'Q2 Spend and Rebate'!F:F)</f>
        <v>115</v>
      </c>
      <c r="J232" s="3">
        <f t="shared" si="12"/>
        <v>2852.76</v>
      </c>
      <c r="K232" s="21">
        <f t="shared" si="13"/>
        <v>186392.8</v>
      </c>
      <c r="L232" s="3">
        <f t="shared" si="14"/>
        <v>163</v>
      </c>
      <c r="M232" s="24">
        <f t="shared" si="15"/>
        <v>3.5820906189797255E-4</v>
      </c>
    </row>
    <row r="233" spans="1:13" x14ac:dyDescent="0.25">
      <c r="A233" s="9">
        <v>7114</v>
      </c>
      <c r="B233" s="30" t="s">
        <v>344</v>
      </c>
      <c r="C233" s="7" t="s">
        <v>345</v>
      </c>
      <c r="D233" s="2">
        <v>1262.27</v>
      </c>
      <c r="E233" s="21">
        <f>VLOOKUP(B233,'Q2 Spend and Rebate'!B:E,3,FALSE)</f>
        <v>1291.19</v>
      </c>
      <c r="F233" s="2">
        <v>80350.8</v>
      </c>
      <c r="G233" s="2">
        <f>_xlfn.XLOOKUP(B233,'Q2 Spend and Rebate'!B:B,'Q2 Spend and Rebate'!E:E)</f>
        <v>91153.97</v>
      </c>
      <c r="H233" s="3">
        <v>208</v>
      </c>
      <c r="I233" s="27">
        <f>_xlfn.XLOOKUP(B233,'Q2 Spend and Rebate'!B:B,'Q2 Spend and Rebate'!F:F)</f>
        <v>228</v>
      </c>
      <c r="J233" s="3">
        <f t="shared" si="12"/>
        <v>2553.46</v>
      </c>
      <c r="K233" s="21">
        <f t="shared" si="13"/>
        <v>171504.77000000002</v>
      </c>
      <c r="L233" s="3">
        <f t="shared" si="14"/>
        <v>436</v>
      </c>
      <c r="M233" s="24">
        <f t="shared" si="15"/>
        <v>3.5800202103084228E-4</v>
      </c>
    </row>
    <row r="234" spans="1:13" x14ac:dyDescent="0.25">
      <c r="A234" s="9">
        <v>7054</v>
      </c>
      <c r="B234" s="30" t="s">
        <v>897</v>
      </c>
      <c r="C234" s="7" t="s">
        <v>898</v>
      </c>
      <c r="D234" s="2">
        <v>1240.3800000000001</v>
      </c>
      <c r="E234" s="21">
        <f>VLOOKUP(B234,'Q2 Spend and Rebate'!B:E,3,FALSE)</f>
        <v>1784.11</v>
      </c>
      <c r="F234" s="2">
        <v>84501.58</v>
      </c>
      <c r="G234" s="2">
        <f>_xlfn.XLOOKUP(B234,'Q2 Spend and Rebate'!B:B,'Q2 Spend and Rebate'!E:E)</f>
        <v>112556.04</v>
      </c>
      <c r="H234" s="3">
        <v>143</v>
      </c>
      <c r="I234" s="27">
        <f>_xlfn.XLOOKUP(B234,'Q2 Spend and Rebate'!B:B,'Q2 Spend and Rebate'!F:F)</f>
        <v>154</v>
      </c>
      <c r="J234" s="3">
        <f t="shared" si="12"/>
        <v>3024.49</v>
      </c>
      <c r="K234" s="21">
        <f t="shared" si="13"/>
        <v>197057.62</v>
      </c>
      <c r="L234" s="3">
        <f t="shared" si="14"/>
        <v>297</v>
      </c>
      <c r="M234" s="24">
        <f t="shared" si="15"/>
        <v>3.5179363119319654E-4</v>
      </c>
    </row>
    <row r="235" spans="1:13" x14ac:dyDescent="0.25">
      <c r="A235" s="9">
        <v>7306</v>
      </c>
      <c r="B235" s="30" t="s">
        <v>522</v>
      </c>
      <c r="C235" s="7" t="s">
        <v>523</v>
      </c>
      <c r="D235" s="2">
        <v>1237.4100000000001</v>
      </c>
      <c r="E235" s="21">
        <f>VLOOKUP(B235,'Q2 Spend and Rebate'!B:E,3,FALSE)</f>
        <v>1556.16</v>
      </c>
      <c r="F235" s="2">
        <v>78572.039999999994</v>
      </c>
      <c r="G235" s="2">
        <f>_xlfn.XLOOKUP(B235,'Q2 Spend and Rebate'!B:B,'Q2 Spend and Rebate'!E:E)</f>
        <v>95028.83</v>
      </c>
      <c r="H235" s="3">
        <v>62</v>
      </c>
      <c r="I235" s="27">
        <f>_xlfn.XLOOKUP(B235,'Q2 Spend and Rebate'!B:B,'Q2 Spend and Rebate'!F:F)</f>
        <v>72</v>
      </c>
      <c r="J235" s="3">
        <f t="shared" si="12"/>
        <v>2793.57</v>
      </c>
      <c r="K235" s="21">
        <f t="shared" si="13"/>
        <v>173600.87</v>
      </c>
      <c r="L235" s="3">
        <f t="shared" si="14"/>
        <v>134</v>
      </c>
      <c r="M235" s="24">
        <f t="shared" si="15"/>
        <v>3.509512868433652E-4</v>
      </c>
    </row>
    <row r="236" spans="1:13" x14ac:dyDescent="0.25">
      <c r="A236" s="9">
        <v>7178</v>
      </c>
      <c r="B236" s="30" t="s">
        <v>24</v>
      </c>
      <c r="C236" s="7" t="s">
        <v>25</v>
      </c>
      <c r="D236" s="2">
        <v>1225.6500000000001</v>
      </c>
      <c r="E236" s="21">
        <f>VLOOKUP(B236,'Q2 Spend and Rebate'!B:E,3,FALSE)</f>
        <v>1412.69</v>
      </c>
      <c r="F236" s="2">
        <v>76128.070000000007</v>
      </c>
      <c r="G236" s="2">
        <f>_xlfn.XLOOKUP(B236,'Q2 Spend and Rebate'!B:B,'Q2 Spend and Rebate'!E:E)</f>
        <v>90557.26</v>
      </c>
      <c r="H236" s="3">
        <v>117</v>
      </c>
      <c r="I236" s="27">
        <f>_xlfn.XLOOKUP(B236,'Q2 Spend and Rebate'!B:B,'Q2 Spend and Rebate'!F:F)</f>
        <v>155</v>
      </c>
      <c r="J236" s="3">
        <f t="shared" si="12"/>
        <v>2638.34</v>
      </c>
      <c r="K236" s="21">
        <f t="shared" si="13"/>
        <v>166685.33000000002</v>
      </c>
      <c r="L236" s="3">
        <f t="shared" si="14"/>
        <v>272</v>
      </c>
      <c r="M236" s="24">
        <f t="shared" si="15"/>
        <v>3.4761594355918452E-4</v>
      </c>
    </row>
    <row r="237" spans="1:13" x14ac:dyDescent="0.25">
      <c r="A237" s="9">
        <v>7059</v>
      </c>
      <c r="B237" s="30" t="s">
        <v>907</v>
      </c>
      <c r="C237" s="7" t="s">
        <v>908</v>
      </c>
      <c r="D237" s="2">
        <v>1225.44</v>
      </c>
      <c r="E237" s="21">
        <f>VLOOKUP(B237,'Q2 Spend and Rebate'!B:E,3,FALSE)</f>
        <v>753.69</v>
      </c>
      <c r="F237" s="2">
        <v>73821.3</v>
      </c>
      <c r="G237" s="2">
        <f>_xlfn.XLOOKUP(B237,'Q2 Spend and Rebate'!B:B,'Q2 Spend and Rebate'!E:E)</f>
        <v>47701.78</v>
      </c>
      <c r="H237" s="3">
        <v>94</v>
      </c>
      <c r="I237" s="27">
        <f>_xlfn.XLOOKUP(B237,'Q2 Spend and Rebate'!B:B,'Q2 Spend and Rebate'!F:F)</f>
        <v>79</v>
      </c>
      <c r="J237" s="3">
        <f t="shared" si="12"/>
        <v>1979.13</v>
      </c>
      <c r="K237" s="21">
        <f t="shared" si="13"/>
        <v>121523.08</v>
      </c>
      <c r="L237" s="3">
        <f t="shared" si="14"/>
        <v>173</v>
      </c>
      <c r="M237" s="24">
        <f t="shared" si="15"/>
        <v>3.4755638385768132E-4</v>
      </c>
    </row>
    <row r="238" spans="1:13" x14ac:dyDescent="0.25">
      <c r="A238" s="9">
        <v>8550</v>
      </c>
      <c r="B238" s="30" t="s">
        <v>78</v>
      </c>
      <c r="C238" s="7" t="s">
        <v>79</v>
      </c>
      <c r="D238" s="2">
        <v>1221.8900000000001</v>
      </c>
      <c r="E238" s="21">
        <f>VLOOKUP(B238,'Q2 Spend and Rebate'!B:E,3,FALSE)</f>
        <v>1351.9</v>
      </c>
      <c r="F238" s="2">
        <v>75344.38</v>
      </c>
      <c r="G238" s="2">
        <f>_xlfn.XLOOKUP(B238,'Q2 Spend and Rebate'!B:B,'Q2 Spend and Rebate'!E:E)</f>
        <v>85618.21</v>
      </c>
      <c r="H238" s="3">
        <v>133</v>
      </c>
      <c r="I238" s="27">
        <f>_xlfn.XLOOKUP(B238,'Q2 Spend and Rebate'!B:B,'Q2 Spend and Rebate'!F:F)</f>
        <v>105</v>
      </c>
      <c r="J238" s="3">
        <f t="shared" si="12"/>
        <v>2573.79</v>
      </c>
      <c r="K238" s="21">
        <f t="shared" si="13"/>
        <v>160962.59000000003</v>
      </c>
      <c r="L238" s="3">
        <f t="shared" si="14"/>
        <v>238</v>
      </c>
      <c r="M238" s="24">
        <f t="shared" si="15"/>
        <v>3.465495412846506E-4</v>
      </c>
    </row>
    <row r="239" spans="1:13" x14ac:dyDescent="0.25">
      <c r="A239" s="9">
        <v>20227</v>
      </c>
      <c r="B239" s="30" t="s">
        <v>853</v>
      </c>
      <c r="C239" s="7" t="s">
        <v>854</v>
      </c>
      <c r="D239" s="2">
        <v>1178.2</v>
      </c>
      <c r="E239" s="21">
        <f>VLOOKUP(B239,'Q2 Spend and Rebate'!B:E,3,FALSE)</f>
        <v>1083.7</v>
      </c>
      <c r="F239" s="2">
        <v>71484.88</v>
      </c>
      <c r="G239" s="2">
        <f>_xlfn.XLOOKUP(B239,'Q2 Spend and Rebate'!B:B,'Q2 Spend and Rebate'!E:E)</f>
        <v>68377.279999999999</v>
      </c>
      <c r="H239" s="3">
        <v>151</v>
      </c>
      <c r="I239" s="27">
        <f>_xlfn.XLOOKUP(B239,'Q2 Spend and Rebate'!B:B,'Q2 Spend and Rebate'!F:F)</f>
        <v>186</v>
      </c>
      <c r="J239" s="3">
        <f t="shared" si="12"/>
        <v>2261.9</v>
      </c>
      <c r="K239" s="21">
        <f t="shared" si="13"/>
        <v>139862.16</v>
      </c>
      <c r="L239" s="3">
        <f t="shared" si="14"/>
        <v>337</v>
      </c>
      <c r="M239" s="24">
        <f t="shared" si="15"/>
        <v>3.3415828719571755E-4</v>
      </c>
    </row>
    <row r="240" spans="1:13" x14ac:dyDescent="0.25">
      <c r="A240" s="9">
        <v>7157</v>
      </c>
      <c r="B240" s="30" t="s">
        <v>240</v>
      </c>
      <c r="C240" s="7" t="s">
        <v>241</v>
      </c>
      <c r="D240" s="2">
        <v>1138</v>
      </c>
      <c r="E240" s="21">
        <f>VLOOKUP(B240,'Q2 Spend and Rebate'!B:E,3,FALSE)</f>
        <v>674.19</v>
      </c>
      <c r="F240" s="2">
        <v>72899.27</v>
      </c>
      <c r="G240" s="2">
        <f>_xlfn.XLOOKUP(B240,'Q2 Spend and Rebate'!B:B,'Q2 Spend and Rebate'!E:E)</f>
        <v>45269.04</v>
      </c>
      <c r="H240" s="3">
        <v>86</v>
      </c>
      <c r="I240" s="27">
        <f>_xlfn.XLOOKUP(B240,'Q2 Spend and Rebate'!B:B,'Q2 Spend and Rebate'!F:F)</f>
        <v>77</v>
      </c>
      <c r="J240" s="3">
        <f t="shared" si="12"/>
        <v>1812.19</v>
      </c>
      <c r="K240" s="21">
        <f t="shared" si="13"/>
        <v>118168.31</v>
      </c>
      <c r="L240" s="3">
        <f t="shared" si="14"/>
        <v>163</v>
      </c>
      <c r="M240" s="24">
        <f t="shared" si="15"/>
        <v>3.2275685862224286E-4</v>
      </c>
    </row>
    <row r="241" spans="1:13" x14ac:dyDescent="0.25">
      <c r="A241" s="9">
        <v>7332</v>
      </c>
      <c r="B241" s="30" t="s">
        <v>390</v>
      </c>
      <c r="C241" s="7" t="s">
        <v>391</v>
      </c>
      <c r="D241" s="2">
        <v>1125.25</v>
      </c>
      <c r="E241" s="21">
        <f>VLOOKUP(B241,'Q2 Spend and Rebate'!B:E,3,FALSE)</f>
        <v>1809.06</v>
      </c>
      <c r="F241" s="2">
        <v>70031.789999999994</v>
      </c>
      <c r="G241" s="2">
        <f>_xlfn.XLOOKUP(B241,'Q2 Spend and Rebate'!B:B,'Q2 Spend and Rebate'!E:E)</f>
        <v>123171.3</v>
      </c>
      <c r="H241" s="3">
        <v>80</v>
      </c>
      <c r="I241" s="27">
        <f>_xlfn.XLOOKUP(B241,'Q2 Spend and Rebate'!B:B,'Q2 Spend and Rebate'!F:F)</f>
        <v>159</v>
      </c>
      <c r="J241" s="3">
        <f t="shared" si="12"/>
        <v>2934.31</v>
      </c>
      <c r="K241" s="21">
        <f t="shared" si="13"/>
        <v>193203.09</v>
      </c>
      <c r="L241" s="3">
        <f t="shared" si="14"/>
        <v>239</v>
      </c>
      <c r="M241" s="24">
        <f t="shared" si="15"/>
        <v>3.1914073388811845E-4</v>
      </c>
    </row>
    <row r="242" spans="1:13" x14ac:dyDescent="0.25">
      <c r="A242" s="9">
        <v>19452</v>
      </c>
      <c r="B242" s="30" t="s">
        <v>821</v>
      </c>
      <c r="C242" s="7" t="s">
        <v>822</v>
      </c>
      <c r="D242" s="2">
        <v>1111.26</v>
      </c>
      <c r="E242" s="21">
        <f>VLOOKUP(B242,'Q2 Spend and Rebate'!B:E,3,FALSE)</f>
        <v>1145.93</v>
      </c>
      <c r="F242" s="2">
        <v>67658.429999999993</v>
      </c>
      <c r="G242" s="2">
        <f>_xlfn.XLOOKUP(B242,'Q2 Spend and Rebate'!B:B,'Q2 Spend and Rebate'!E:E)</f>
        <v>73890.58</v>
      </c>
      <c r="H242" s="3">
        <v>77</v>
      </c>
      <c r="I242" s="27">
        <f>_xlfn.XLOOKUP(B242,'Q2 Spend and Rebate'!B:B,'Q2 Spend and Rebate'!F:F)</f>
        <v>53</v>
      </c>
      <c r="J242" s="3">
        <f t="shared" si="12"/>
        <v>2257.19</v>
      </c>
      <c r="K242" s="21">
        <f t="shared" si="13"/>
        <v>141549.01</v>
      </c>
      <c r="L242" s="3">
        <f t="shared" si="14"/>
        <v>130</v>
      </c>
      <c r="M242" s="24">
        <f t="shared" si="15"/>
        <v>3.151729232974988E-4</v>
      </c>
    </row>
    <row r="243" spans="1:13" x14ac:dyDescent="0.25">
      <c r="A243" s="9">
        <v>7243</v>
      </c>
      <c r="B243" s="30" t="s">
        <v>959</v>
      </c>
      <c r="C243" s="7" t="s">
        <v>960</v>
      </c>
      <c r="D243" s="2">
        <v>1100.68</v>
      </c>
      <c r="E243" s="21">
        <f>VLOOKUP(B243,'Q2 Spend and Rebate'!B:E,3,FALSE)</f>
        <v>1157.96</v>
      </c>
      <c r="F243" s="2">
        <v>74019.13</v>
      </c>
      <c r="G243" s="2">
        <f>_xlfn.XLOOKUP(B243,'Q2 Spend and Rebate'!B:B,'Q2 Spend and Rebate'!E:E)</f>
        <v>72251.839999999997</v>
      </c>
      <c r="H243" s="3">
        <v>61</v>
      </c>
      <c r="I243" s="27">
        <f>_xlfn.XLOOKUP(B243,'Q2 Spend and Rebate'!B:B,'Q2 Spend and Rebate'!F:F)</f>
        <v>77</v>
      </c>
      <c r="J243" s="3">
        <f t="shared" si="12"/>
        <v>2258.6400000000003</v>
      </c>
      <c r="K243" s="21">
        <f t="shared" si="13"/>
        <v>146270.97</v>
      </c>
      <c r="L243" s="3">
        <f t="shared" si="14"/>
        <v>138</v>
      </c>
      <c r="M243" s="24">
        <f t="shared" si="15"/>
        <v>3.1217224881224104E-4</v>
      </c>
    </row>
    <row r="244" spans="1:13" x14ac:dyDescent="0.25">
      <c r="A244" s="9">
        <v>11053</v>
      </c>
      <c r="B244" s="30" t="s">
        <v>108</v>
      </c>
      <c r="C244" s="7" t="s">
        <v>109</v>
      </c>
      <c r="D244" s="2">
        <v>1091.6199999999999</v>
      </c>
      <c r="E244" s="21">
        <f>VLOOKUP(B244,'Q2 Spend and Rebate'!B:E,3,FALSE)</f>
        <v>573.80999999999995</v>
      </c>
      <c r="F244" s="2">
        <v>68493.95</v>
      </c>
      <c r="G244" s="2">
        <f>_xlfn.XLOOKUP(B244,'Q2 Spend and Rebate'!B:B,'Q2 Spend and Rebate'!E:E)</f>
        <v>38525.599999999999</v>
      </c>
      <c r="H244" s="3">
        <v>142</v>
      </c>
      <c r="I244" s="27">
        <f>_xlfn.XLOOKUP(B244,'Q2 Spend and Rebate'!B:B,'Q2 Spend and Rebate'!F:F)</f>
        <v>83</v>
      </c>
      <c r="J244" s="3">
        <f t="shared" si="12"/>
        <v>1665.4299999999998</v>
      </c>
      <c r="K244" s="21">
        <f t="shared" si="13"/>
        <v>107019.54999999999</v>
      </c>
      <c r="L244" s="3">
        <f t="shared" si="14"/>
        <v>225</v>
      </c>
      <c r="M244" s="24">
        <f t="shared" si="15"/>
        <v>3.0960267311881613E-4</v>
      </c>
    </row>
    <row r="245" spans="1:13" x14ac:dyDescent="0.25">
      <c r="A245" s="9">
        <v>7237</v>
      </c>
      <c r="B245" s="30" t="s">
        <v>947</v>
      </c>
      <c r="C245" s="7" t="s">
        <v>948</v>
      </c>
      <c r="D245" s="2">
        <v>1088.5</v>
      </c>
      <c r="E245" s="21">
        <f>VLOOKUP(B245,'Q2 Spend and Rebate'!B:E,3,FALSE)</f>
        <v>402.47</v>
      </c>
      <c r="F245" s="2">
        <v>62399.34</v>
      </c>
      <c r="G245" s="2">
        <f>_xlfn.XLOOKUP(B245,'Q2 Spend and Rebate'!B:B,'Q2 Spend and Rebate'!E:E)</f>
        <v>23292.03</v>
      </c>
      <c r="H245" s="3">
        <v>69</v>
      </c>
      <c r="I245" s="27">
        <f>_xlfn.XLOOKUP(B245,'Q2 Spend and Rebate'!B:B,'Q2 Spend and Rebate'!F:F)</f>
        <v>67</v>
      </c>
      <c r="J245" s="3">
        <f t="shared" si="12"/>
        <v>1490.97</v>
      </c>
      <c r="K245" s="21">
        <f t="shared" si="13"/>
        <v>85691.37</v>
      </c>
      <c r="L245" s="3">
        <f t="shared" si="14"/>
        <v>136</v>
      </c>
      <c r="M245" s="24">
        <f t="shared" si="15"/>
        <v>3.0871778612505391E-4</v>
      </c>
    </row>
    <row r="246" spans="1:13" x14ac:dyDescent="0.25">
      <c r="A246" s="9">
        <v>7266</v>
      </c>
      <c r="B246" s="30" t="s">
        <v>643</v>
      </c>
      <c r="C246" s="7" t="s">
        <v>644</v>
      </c>
      <c r="D246" s="2">
        <v>1083.3399999999999</v>
      </c>
      <c r="E246" s="21">
        <f>VLOOKUP(B246,'Q2 Spend and Rebate'!B:E,3,FALSE)</f>
        <v>1198.5999999999999</v>
      </c>
      <c r="F246" s="2">
        <v>71879.27</v>
      </c>
      <c r="G246" s="2">
        <f>_xlfn.XLOOKUP(B246,'Q2 Spend and Rebate'!B:B,'Q2 Spend and Rebate'!E:E)</f>
        <v>78262.070000000007</v>
      </c>
      <c r="H246" s="3">
        <v>112</v>
      </c>
      <c r="I246" s="27">
        <f>_xlfn.XLOOKUP(B246,'Q2 Spend and Rebate'!B:B,'Q2 Spend and Rebate'!F:F)</f>
        <v>104</v>
      </c>
      <c r="J246" s="3">
        <f t="shared" si="12"/>
        <v>2281.9399999999996</v>
      </c>
      <c r="K246" s="21">
        <f t="shared" si="13"/>
        <v>150141.34000000003</v>
      </c>
      <c r="L246" s="3">
        <f t="shared" si="14"/>
        <v>216</v>
      </c>
      <c r="M246" s="24">
        <f t="shared" si="15"/>
        <v>3.0725431917383176E-4</v>
      </c>
    </row>
    <row r="247" spans="1:13" x14ac:dyDescent="0.25">
      <c r="A247" s="9">
        <v>7104</v>
      </c>
      <c r="B247" s="30" t="s">
        <v>324</v>
      </c>
      <c r="C247" s="7" t="s">
        <v>325</v>
      </c>
      <c r="D247" s="2">
        <v>1082.6500000000001</v>
      </c>
      <c r="E247" s="21">
        <f>VLOOKUP(B247,'Q2 Spend and Rebate'!B:E,3,FALSE)</f>
        <v>938.73</v>
      </c>
      <c r="F247" s="2">
        <v>69285.7</v>
      </c>
      <c r="G247" s="2">
        <f>_xlfn.XLOOKUP(B247,'Q2 Spend and Rebate'!B:B,'Q2 Spend and Rebate'!E:E)</f>
        <v>59830.98</v>
      </c>
      <c r="H247" s="3">
        <v>127</v>
      </c>
      <c r="I247" s="27">
        <f>_xlfn.XLOOKUP(B247,'Q2 Spend and Rebate'!B:B,'Q2 Spend and Rebate'!F:F)</f>
        <v>126</v>
      </c>
      <c r="J247" s="3">
        <f t="shared" si="12"/>
        <v>2021.38</v>
      </c>
      <c r="K247" s="21">
        <f t="shared" si="13"/>
        <v>129116.68</v>
      </c>
      <c r="L247" s="3">
        <f t="shared" si="14"/>
        <v>253</v>
      </c>
      <c r="M247" s="24">
        <f t="shared" si="15"/>
        <v>3.070586230117498E-4</v>
      </c>
    </row>
    <row r="248" spans="1:13" x14ac:dyDescent="0.25">
      <c r="A248" s="9">
        <v>13232</v>
      </c>
      <c r="B248" s="30" t="s">
        <v>1013</v>
      </c>
      <c r="C248" s="7" t="s">
        <v>1014</v>
      </c>
      <c r="D248" s="2">
        <v>1037.99</v>
      </c>
      <c r="E248" s="21">
        <f>VLOOKUP(B248,'Q2 Spend and Rebate'!B:E,3,FALSE)</f>
        <v>1172.99</v>
      </c>
      <c r="F248" s="2">
        <v>66629.440000000002</v>
      </c>
      <c r="G248" s="2">
        <f>_xlfn.XLOOKUP(B248,'Q2 Spend and Rebate'!B:B,'Q2 Spend and Rebate'!E:E)</f>
        <v>74861.09</v>
      </c>
      <c r="H248" s="3">
        <v>119</v>
      </c>
      <c r="I248" s="27">
        <f>_xlfn.XLOOKUP(B248,'Q2 Spend and Rebate'!B:B,'Q2 Spend and Rebate'!F:F)</f>
        <v>145</v>
      </c>
      <c r="J248" s="3">
        <f t="shared" si="12"/>
        <v>2210.98</v>
      </c>
      <c r="K248" s="21">
        <f t="shared" si="13"/>
        <v>141490.53</v>
      </c>
      <c r="L248" s="3">
        <f t="shared" si="14"/>
        <v>264</v>
      </c>
      <c r="M248" s="24">
        <f t="shared" si="15"/>
        <v>2.9439225982539707E-4</v>
      </c>
    </row>
    <row r="249" spans="1:13" x14ac:dyDescent="0.25">
      <c r="A249" s="9">
        <v>7279</v>
      </c>
      <c r="B249" s="30" t="s">
        <v>667</v>
      </c>
      <c r="C249" s="7" t="s">
        <v>668</v>
      </c>
      <c r="D249" s="2">
        <v>1007.55</v>
      </c>
      <c r="E249" s="21">
        <f>VLOOKUP(B249,'Q2 Spend and Rebate'!B:E,3,FALSE)</f>
        <v>989.52</v>
      </c>
      <c r="F249" s="2">
        <v>64346.13</v>
      </c>
      <c r="G249" s="2">
        <f>_xlfn.XLOOKUP(B249,'Q2 Spend and Rebate'!B:B,'Q2 Spend and Rebate'!E:E)</f>
        <v>61083.67</v>
      </c>
      <c r="H249" s="3">
        <v>125</v>
      </c>
      <c r="I249" s="27">
        <f>_xlfn.XLOOKUP(B249,'Q2 Spend and Rebate'!B:B,'Q2 Spend and Rebate'!F:F)</f>
        <v>137</v>
      </c>
      <c r="J249" s="3">
        <f t="shared" si="12"/>
        <v>1997.07</v>
      </c>
      <c r="K249" s="21">
        <f t="shared" si="13"/>
        <v>125429.79999999999</v>
      </c>
      <c r="L249" s="3">
        <f t="shared" si="14"/>
        <v>262</v>
      </c>
      <c r="M249" s="24">
        <f t="shared" si="15"/>
        <v>2.857589392836914E-4</v>
      </c>
    </row>
    <row r="250" spans="1:13" x14ac:dyDescent="0.25">
      <c r="A250" s="9">
        <v>7202</v>
      </c>
      <c r="B250" s="30" t="s">
        <v>1095</v>
      </c>
      <c r="C250" s="7" t="s">
        <v>1096</v>
      </c>
      <c r="D250" s="2">
        <v>999.44</v>
      </c>
      <c r="E250" s="21">
        <f>VLOOKUP(B250,'Q2 Spend and Rebate'!B:E,3,FALSE)</f>
        <v>862.03</v>
      </c>
      <c r="F250" s="2">
        <v>64198.23</v>
      </c>
      <c r="G250" s="2">
        <f>_xlfn.XLOOKUP(B250,'Q2 Spend and Rebate'!B:B,'Q2 Spend and Rebate'!E:E)</f>
        <v>53238.98</v>
      </c>
      <c r="H250" s="3">
        <v>108</v>
      </c>
      <c r="I250" s="27">
        <f>_xlfn.XLOOKUP(B250,'Q2 Spend and Rebate'!B:B,'Q2 Spend and Rebate'!F:F)</f>
        <v>130</v>
      </c>
      <c r="J250" s="3">
        <f t="shared" si="12"/>
        <v>1861.47</v>
      </c>
      <c r="K250" s="21">
        <f t="shared" si="13"/>
        <v>117437.21</v>
      </c>
      <c r="L250" s="3">
        <f t="shared" si="14"/>
        <v>238</v>
      </c>
      <c r="M250" s="24">
        <f t="shared" si="15"/>
        <v>2.8345880033516207E-4</v>
      </c>
    </row>
    <row r="251" spans="1:13" x14ac:dyDescent="0.25">
      <c r="A251" s="9">
        <v>7144</v>
      </c>
      <c r="B251" s="30" t="s">
        <v>214</v>
      </c>
      <c r="C251" s="7" t="s">
        <v>215</v>
      </c>
      <c r="D251" s="2">
        <v>998.36</v>
      </c>
      <c r="E251" s="21">
        <f>VLOOKUP(B251,'Q2 Spend and Rebate'!B:E,3,FALSE)</f>
        <v>997.83</v>
      </c>
      <c r="F251" s="2">
        <v>58920.92</v>
      </c>
      <c r="G251" s="2">
        <f>_xlfn.XLOOKUP(B251,'Q2 Spend and Rebate'!B:B,'Q2 Spend and Rebate'!E:E)</f>
        <v>61078.27</v>
      </c>
      <c r="H251" s="3">
        <v>116</v>
      </c>
      <c r="I251" s="27">
        <f>_xlfn.XLOOKUP(B251,'Q2 Spend and Rebate'!B:B,'Q2 Spend and Rebate'!F:F)</f>
        <v>170</v>
      </c>
      <c r="J251" s="3">
        <f t="shared" si="12"/>
        <v>1996.19</v>
      </c>
      <c r="K251" s="21">
        <f t="shared" si="13"/>
        <v>119999.19</v>
      </c>
      <c r="L251" s="3">
        <f t="shared" si="14"/>
        <v>286</v>
      </c>
      <c r="M251" s="24">
        <f t="shared" si="15"/>
        <v>2.8315249329885977E-4</v>
      </c>
    </row>
    <row r="252" spans="1:13" x14ac:dyDescent="0.25">
      <c r="A252" s="9">
        <v>15265</v>
      </c>
      <c r="B252" s="30" t="s">
        <v>1051</v>
      </c>
      <c r="C252" s="7" t="s">
        <v>1052</v>
      </c>
      <c r="D252" s="2">
        <v>994.75</v>
      </c>
      <c r="E252" s="21">
        <f>VLOOKUP(B252,'Q2 Spend and Rebate'!B:E,3,FALSE)</f>
        <v>1054.04</v>
      </c>
      <c r="F252" s="2">
        <v>62749.75</v>
      </c>
      <c r="G252" s="2">
        <f>_xlfn.XLOOKUP(B252,'Q2 Spend and Rebate'!B:B,'Q2 Spend and Rebate'!E:E)</f>
        <v>66931.100000000006</v>
      </c>
      <c r="H252" s="3">
        <v>116</v>
      </c>
      <c r="I252" s="27">
        <f>_xlfn.XLOOKUP(B252,'Q2 Spend and Rebate'!B:B,'Q2 Spend and Rebate'!F:F)</f>
        <v>150</v>
      </c>
      <c r="J252" s="3">
        <f t="shared" si="12"/>
        <v>2048.79</v>
      </c>
      <c r="K252" s="21">
        <f t="shared" si="13"/>
        <v>129680.85</v>
      </c>
      <c r="L252" s="3">
        <f t="shared" si="14"/>
        <v>266</v>
      </c>
      <c r="M252" s="24">
        <f t="shared" si="15"/>
        <v>2.8212863366825668E-4</v>
      </c>
    </row>
    <row r="253" spans="1:13" x14ac:dyDescent="0.25">
      <c r="A253" s="9">
        <v>7142</v>
      </c>
      <c r="B253" s="30" t="s">
        <v>210</v>
      </c>
      <c r="C253" s="7" t="s">
        <v>211</v>
      </c>
      <c r="D253" s="2">
        <v>987.46</v>
      </c>
      <c r="E253" s="21">
        <f>VLOOKUP(B253,'Q2 Spend and Rebate'!B:E,3,FALSE)</f>
        <v>1428.93</v>
      </c>
      <c r="F253" s="2">
        <v>60724.6</v>
      </c>
      <c r="G253" s="2">
        <f>_xlfn.XLOOKUP(B253,'Q2 Spend and Rebate'!B:B,'Q2 Spend and Rebate'!E:E)</f>
        <v>84995.94</v>
      </c>
      <c r="H253" s="3">
        <v>101</v>
      </c>
      <c r="I253" s="27">
        <f>_xlfn.XLOOKUP(B253,'Q2 Spend and Rebate'!B:B,'Q2 Spend and Rebate'!F:F)</f>
        <v>90</v>
      </c>
      <c r="J253" s="3">
        <f t="shared" si="12"/>
        <v>2416.3900000000003</v>
      </c>
      <c r="K253" s="21">
        <f t="shared" si="13"/>
        <v>145720.54</v>
      </c>
      <c r="L253" s="3">
        <f t="shared" si="14"/>
        <v>191</v>
      </c>
      <c r="M253" s="24">
        <f t="shared" si="15"/>
        <v>2.8006106117321614E-4</v>
      </c>
    </row>
    <row r="254" spans="1:13" x14ac:dyDescent="0.25">
      <c r="A254" s="9">
        <v>7390</v>
      </c>
      <c r="B254" s="30" t="s">
        <v>312</v>
      </c>
      <c r="C254" s="7" t="s">
        <v>313</v>
      </c>
      <c r="D254" s="2">
        <v>985.12</v>
      </c>
      <c r="E254" s="21">
        <f>VLOOKUP(B254,'Q2 Spend and Rebate'!B:E,3,FALSE)</f>
        <v>1104.01</v>
      </c>
      <c r="F254" s="2">
        <v>74647.070000000007</v>
      </c>
      <c r="G254" s="2">
        <f>_xlfn.XLOOKUP(B254,'Q2 Spend and Rebate'!B:B,'Q2 Spend and Rebate'!E:E)</f>
        <v>77892.73</v>
      </c>
      <c r="H254" s="3">
        <v>149</v>
      </c>
      <c r="I254" s="27">
        <f>_xlfn.XLOOKUP(B254,'Q2 Spend and Rebate'!B:B,'Q2 Spend and Rebate'!F:F)</f>
        <v>136</v>
      </c>
      <c r="J254" s="3">
        <f t="shared" si="12"/>
        <v>2089.13</v>
      </c>
      <c r="K254" s="21">
        <f t="shared" si="13"/>
        <v>152539.79999999999</v>
      </c>
      <c r="L254" s="3">
        <f t="shared" si="14"/>
        <v>285</v>
      </c>
      <c r="M254" s="24">
        <f t="shared" si="15"/>
        <v>2.7939739592789444E-4</v>
      </c>
    </row>
    <row r="255" spans="1:13" x14ac:dyDescent="0.25">
      <c r="A255" s="9">
        <v>7311</v>
      </c>
      <c r="B255" s="30" t="s">
        <v>532</v>
      </c>
      <c r="C255" s="7" t="s">
        <v>533</v>
      </c>
      <c r="D255" s="2">
        <v>982.27</v>
      </c>
      <c r="E255" s="21">
        <f>VLOOKUP(B255,'Q2 Spend and Rebate'!B:E,3,FALSE)</f>
        <v>1333.33</v>
      </c>
      <c r="F255" s="2">
        <v>67713.61</v>
      </c>
      <c r="G255" s="2">
        <f>_xlfn.XLOOKUP(B255,'Q2 Spend and Rebate'!B:B,'Q2 Spend and Rebate'!E:E)</f>
        <v>86103.89</v>
      </c>
      <c r="H255" s="3">
        <v>143</v>
      </c>
      <c r="I255" s="27">
        <f>_xlfn.XLOOKUP(B255,'Q2 Spend and Rebate'!B:B,'Q2 Spend and Rebate'!F:F)</f>
        <v>137</v>
      </c>
      <c r="J255" s="3">
        <f t="shared" si="12"/>
        <v>2315.6</v>
      </c>
      <c r="K255" s="21">
        <f t="shared" si="13"/>
        <v>153817.5</v>
      </c>
      <c r="L255" s="3">
        <f t="shared" si="14"/>
        <v>280</v>
      </c>
      <c r="M255" s="24">
        <f t="shared" si="15"/>
        <v>2.7858908569320783E-4</v>
      </c>
    </row>
    <row r="256" spans="1:13" x14ac:dyDescent="0.25">
      <c r="A256" s="9">
        <v>12295</v>
      </c>
      <c r="B256" s="30" t="s">
        <v>1171</v>
      </c>
      <c r="C256" s="7" t="s">
        <v>1172</v>
      </c>
      <c r="D256" s="2">
        <v>969.1</v>
      </c>
      <c r="E256" s="21">
        <f>VLOOKUP(B256,'Q2 Spend and Rebate'!B:E,3,FALSE)</f>
        <v>791.87</v>
      </c>
      <c r="F256" s="2">
        <v>58994.1</v>
      </c>
      <c r="G256" s="2">
        <f>_xlfn.XLOOKUP(B256,'Q2 Spend and Rebate'!B:B,'Q2 Spend and Rebate'!E:E)</f>
        <v>51091.72</v>
      </c>
      <c r="H256" s="3">
        <v>142</v>
      </c>
      <c r="I256" s="27">
        <f>_xlfn.XLOOKUP(B256,'Q2 Spend and Rebate'!B:B,'Q2 Spend and Rebate'!F:F)</f>
        <v>133</v>
      </c>
      <c r="J256" s="3">
        <f t="shared" si="12"/>
        <v>1760.97</v>
      </c>
      <c r="K256" s="21">
        <f t="shared" si="13"/>
        <v>110085.82</v>
      </c>
      <c r="L256" s="3">
        <f t="shared" si="14"/>
        <v>275</v>
      </c>
      <c r="M256" s="24">
        <f t="shared" si="15"/>
        <v>2.7485384155607697E-4</v>
      </c>
    </row>
    <row r="257" spans="1:13" x14ac:dyDescent="0.25">
      <c r="A257" s="9">
        <v>19353</v>
      </c>
      <c r="B257" s="30" t="s">
        <v>819</v>
      </c>
      <c r="C257" s="7" t="s">
        <v>820</v>
      </c>
      <c r="D257" s="2">
        <v>965.61</v>
      </c>
      <c r="E257" s="21">
        <f>VLOOKUP(B257,'Q2 Spend and Rebate'!B:E,3,FALSE)</f>
        <v>1170.98</v>
      </c>
      <c r="F257" s="2">
        <v>60543.9</v>
      </c>
      <c r="G257" s="2">
        <f>_xlfn.XLOOKUP(B257,'Q2 Spend and Rebate'!B:B,'Q2 Spend and Rebate'!E:E)</f>
        <v>78374.990000000005</v>
      </c>
      <c r="H257" s="3">
        <v>58</v>
      </c>
      <c r="I257" s="27">
        <f>_xlfn.XLOOKUP(B257,'Q2 Spend and Rebate'!B:B,'Q2 Spend and Rebate'!F:F)</f>
        <v>52</v>
      </c>
      <c r="J257" s="3">
        <f t="shared" si="12"/>
        <v>2136.59</v>
      </c>
      <c r="K257" s="21">
        <f t="shared" si="13"/>
        <v>138918.89000000001</v>
      </c>
      <c r="L257" s="3">
        <f t="shared" si="14"/>
        <v>110</v>
      </c>
      <c r="M257" s="24">
        <f t="shared" si="15"/>
        <v>2.7386401604061856E-4</v>
      </c>
    </row>
    <row r="258" spans="1:13" x14ac:dyDescent="0.25">
      <c r="A258" s="9">
        <v>20346</v>
      </c>
      <c r="B258" s="30" t="s">
        <v>565</v>
      </c>
      <c r="C258" s="7" t="s">
        <v>566</v>
      </c>
      <c r="D258" s="2">
        <v>958.19</v>
      </c>
      <c r="E258" s="21">
        <f>VLOOKUP(B258,'Q2 Spend and Rebate'!B:E,3,FALSE)</f>
        <v>988.13</v>
      </c>
      <c r="F258" s="2">
        <v>58542.15</v>
      </c>
      <c r="G258" s="2">
        <f>_xlfn.XLOOKUP(B258,'Q2 Spend and Rebate'!B:B,'Q2 Spend and Rebate'!E:E)</f>
        <v>63483.79</v>
      </c>
      <c r="H258" s="3">
        <v>86</v>
      </c>
      <c r="I258" s="27">
        <f>_xlfn.XLOOKUP(B258,'Q2 Spend and Rebate'!B:B,'Q2 Spend and Rebate'!F:F)</f>
        <v>72</v>
      </c>
      <c r="J258" s="3">
        <f t="shared" ref="J258:J321" si="16">D258+E258</f>
        <v>1946.3200000000002</v>
      </c>
      <c r="K258" s="21">
        <f t="shared" ref="K258:K321" si="17">F258+G258</f>
        <v>122025.94</v>
      </c>
      <c r="L258" s="3">
        <f t="shared" ref="L258:L321" si="18">H258+I258</f>
        <v>158</v>
      </c>
      <c r="M258" s="24">
        <f t="shared" ref="M258:M321" si="19">D258/$D$615</f>
        <v>2.7175957325417129E-4</v>
      </c>
    </row>
    <row r="259" spans="1:13" x14ac:dyDescent="0.25">
      <c r="A259" s="9">
        <v>19062</v>
      </c>
      <c r="B259" s="30" t="s">
        <v>815</v>
      </c>
      <c r="C259" s="7" t="s">
        <v>816</v>
      </c>
      <c r="D259" s="2">
        <v>950.92</v>
      </c>
      <c r="E259" s="21">
        <f>VLOOKUP(B259,'Q2 Spend and Rebate'!B:E,3,FALSE)</f>
        <v>667.62</v>
      </c>
      <c r="F259" s="2">
        <v>54746.400000000001</v>
      </c>
      <c r="G259" s="2">
        <f>_xlfn.XLOOKUP(B259,'Q2 Spend and Rebate'!B:B,'Q2 Spend and Rebate'!E:E)</f>
        <v>38148.43</v>
      </c>
      <c r="H259" s="3">
        <v>127</v>
      </c>
      <c r="I259" s="27">
        <f>_xlfn.XLOOKUP(B259,'Q2 Spend and Rebate'!B:B,'Q2 Spend and Rebate'!F:F)</f>
        <v>69</v>
      </c>
      <c r="J259" s="3">
        <f t="shared" si="16"/>
        <v>1618.54</v>
      </c>
      <c r="K259" s="21">
        <f t="shared" si="17"/>
        <v>92894.83</v>
      </c>
      <c r="L259" s="3">
        <f t="shared" si="18"/>
        <v>196</v>
      </c>
      <c r="M259" s="24">
        <f t="shared" si="19"/>
        <v>2.696976731116548E-4</v>
      </c>
    </row>
    <row r="260" spans="1:13" x14ac:dyDescent="0.25">
      <c r="A260" s="9">
        <v>12216</v>
      </c>
      <c r="B260" s="30" t="s">
        <v>1165</v>
      </c>
      <c r="C260" s="7" t="s">
        <v>1166</v>
      </c>
      <c r="D260" s="2">
        <v>949</v>
      </c>
      <c r="E260" s="21">
        <f>VLOOKUP(B260,'Q2 Spend and Rebate'!B:E,3,FALSE)</f>
        <v>1186.26</v>
      </c>
      <c r="F260" s="2">
        <v>64557.919999999998</v>
      </c>
      <c r="G260" s="2">
        <f>_xlfn.XLOOKUP(B260,'Q2 Spend and Rebate'!B:B,'Q2 Spend and Rebate'!E:E)</f>
        <v>74606.899999999994</v>
      </c>
      <c r="H260" s="3">
        <v>70</v>
      </c>
      <c r="I260" s="27">
        <f>_xlfn.XLOOKUP(B260,'Q2 Spend and Rebate'!B:B,'Q2 Spend and Rebate'!F:F)</f>
        <v>69</v>
      </c>
      <c r="J260" s="3">
        <f t="shared" si="16"/>
        <v>2135.2600000000002</v>
      </c>
      <c r="K260" s="21">
        <f t="shared" si="17"/>
        <v>139164.82</v>
      </c>
      <c r="L260" s="3">
        <f t="shared" si="18"/>
        <v>139</v>
      </c>
      <c r="M260" s="24">
        <f t="shared" si="19"/>
        <v>2.691531272693396E-4</v>
      </c>
    </row>
    <row r="261" spans="1:13" x14ac:dyDescent="0.25">
      <c r="A261" s="9">
        <v>7226</v>
      </c>
      <c r="B261" s="30" t="s">
        <v>1141</v>
      </c>
      <c r="C261" s="7" t="s">
        <v>1142</v>
      </c>
      <c r="D261" s="2">
        <v>946.39</v>
      </c>
      <c r="E261" s="21">
        <f>VLOOKUP(B261,'Q2 Spend and Rebate'!B:E,3,FALSE)</f>
        <v>1243.78</v>
      </c>
      <c r="F261" s="2">
        <v>58620.19</v>
      </c>
      <c r="G261" s="2">
        <f>_xlfn.XLOOKUP(B261,'Q2 Spend and Rebate'!B:B,'Q2 Spend and Rebate'!E:E)</f>
        <v>79962.429999999993</v>
      </c>
      <c r="H261" s="3">
        <v>116</v>
      </c>
      <c r="I261" s="27">
        <f>_xlfn.XLOOKUP(B261,'Q2 Spend and Rebate'!B:B,'Q2 Spend and Rebate'!F:F)</f>
        <v>162</v>
      </c>
      <c r="J261" s="3">
        <f t="shared" si="16"/>
        <v>2190.17</v>
      </c>
      <c r="K261" s="21">
        <f t="shared" si="17"/>
        <v>138582.62</v>
      </c>
      <c r="L261" s="3">
        <f t="shared" si="18"/>
        <v>278</v>
      </c>
      <c r="M261" s="24">
        <f t="shared" si="19"/>
        <v>2.684128852649424E-4</v>
      </c>
    </row>
    <row r="262" spans="1:13" x14ac:dyDescent="0.25">
      <c r="A262" s="9">
        <v>7252</v>
      </c>
      <c r="B262" s="30" t="s">
        <v>977</v>
      </c>
      <c r="C262" s="7" t="s">
        <v>978</v>
      </c>
      <c r="D262" s="2">
        <v>916.31</v>
      </c>
      <c r="E262" s="21">
        <f>VLOOKUP(B262,'Q2 Spend and Rebate'!B:E,3,FALSE)</f>
        <v>704.69</v>
      </c>
      <c r="F262" s="2">
        <v>59889.52</v>
      </c>
      <c r="G262" s="2">
        <f>_xlfn.XLOOKUP(B262,'Q2 Spend and Rebate'!B:B,'Q2 Spend and Rebate'!E:E)</f>
        <v>46057.82</v>
      </c>
      <c r="H262" s="3">
        <v>147</v>
      </c>
      <c r="I262" s="27">
        <f>_xlfn.XLOOKUP(B262,'Q2 Spend and Rebate'!B:B,'Q2 Spend and Rebate'!F:F)</f>
        <v>145</v>
      </c>
      <c r="J262" s="3">
        <f t="shared" si="16"/>
        <v>1621</v>
      </c>
      <c r="K262" s="21">
        <f t="shared" si="17"/>
        <v>105947.34</v>
      </c>
      <c r="L262" s="3">
        <f t="shared" si="18"/>
        <v>292</v>
      </c>
      <c r="M262" s="24">
        <f t="shared" si="19"/>
        <v>2.5988166706867076E-4</v>
      </c>
    </row>
    <row r="263" spans="1:13" x14ac:dyDescent="0.25">
      <c r="A263" s="9">
        <v>14632</v>
      </c>
      <c r="B263" s="30" t="s">
        <v>1035</v>
      </c>
      <c r="C263" s="7" t="s">
        <v>1036</v>
      </c>
      <c r="D263" s="2">
        <v>912.76</v>
      </c>
      <c r="E263" s="21">
        <f>VLOOKUP(B263,'Q2 Spend and Rebate'!B:E,3,FALSE)</f>
        <v>643.78</v>
      </c>
      <c r="F263" s="2">
        <v>64244.24</v>
      </c>
      <c r="G263" s="2">
        <f>_xlfn.XLOOKUP(B263,'Q2 Spend and Rebate'!B:B,'Q2 Spend and Rebate'!E:E)</f>
        <v>45620.34</v>
      </c>
      <c r="H263" s="3">
        <v>118</v>
      </c>
      <c r="I263" s="27">
        <f>_xlfn.XLOOKUP(B263,'Q2 Spend and Rebate'!B:B,'Q2 Spend and Rebate'!F:F)</f>
        <v>91</v>
      </c>
      <c r="J263" s="3">
        <f t="shared" si="16"/>
        <v>1556.54</v>
      </c>
      <c r="K263" s="21">
        <f t="shared" si="17"/>
        <v>109864.57999999999</v>
      </c>
      <c r="L263" s="3">
        <f t="shared" si="18"/>
        <v>209</v>
      </c>
      <c r="M263" s="24">
        <f t="shared" si="19"/>
        <v>2.5887482449564008E-4</v>
      </c>
    </row>
    <row r="264" spans="1:13" x14ac:dyDescent="0.25">
      <c r="A264" s="9">
        <v>7122</v>
      </c>
      <c r="B264" s="30" t="s">
        <v>360</v>
      </c>
      <c r="C264" s="7" t="s">
        <v>361</v>
      </c>
      <c r="D264" s="2">
        <v>903.73</v>
      </c>
      <c r="E264" s="21">
        <f>VLOOKUP(B264,'Q2 Spend and Rebate'!B:E,3,FALSE)</f>
        <v>1189.8</v>
      </c>
      <c r="F264" s="2">
        <v>59968.47</v>
      </c>
      <c r="G264" s="2">
        <f>_xlfn.XLOOKUP(B264,'Q2 Spend and Rebate'!B:B,'Q2 Spend and Rebate'!E:E)</f>
        <v>74275.95</v>
      </c>
      <c r="H264" s="3">
        <v>164</v>
      </c>
      <c r="I264" s="27">
        <f>_xlfn.XLOOKUP(B264,'Q2 Spend and Rebate'!B:B,'Q2 Spend and Rebate'!F:F)</f>
        <v>155</v>
      </c>
      <c r="J264" s="3">
        <f t="shared" si="16"/>
        <v>2093.5299999999997</v>
      </c>
      <c r="K264" s="21">
        <f t="shared" si="17"/>
        <v>134244.41999999998</v>
      </c>
      <c r="L264" s="3">
        <f t="shared" si="18"/>
        <v>319</v>
      </c>
      <c r="M264" s="24">
        <f t="shared" si="19"/>
        <v>2.5631375733100139E-4</v>
      </c>
    </row>
    <row r="265" spans="1:13" x14ac:dyDescent="0.25">
      <c r="A265" s="9">
        <v>7407</v>
      </c>
      <c r="B265" s="30" t="s">
        <v>158</v>
      </c>
      <c r="C265" s="7" t="s">
        <v>159</v>
      </c>
      <c r="D265" s="2">
        <v>877.12</v>
      </c>
      <c r="E265" s="21">
        <f>VLOOKUP(B265,'Q2 Spend and Rebate'!B:E,3,FALSE)</f>
        <v>1237.44</v>
      </c>
      <c r="F265" s="2">
        <v>54352.85</v>
      </c>
      <c r="G265" s="2">
        <f>_xlfn.XLOOKUP(B265,'Q2 Spend and Rebate'!B:B,'Q2 Spend and Rebate'!E:E)</f>
        <v>72465.100000000006</v>
      </c>
      <c r="H265" s="3">
        <v>72</v>
      </c>
      <c r="I265" s="27">
        <f>_xlfn.XLOOKUP(B265,'Q2 Spend and Rebate'!B:B,'Q2 Spend and Rebate'!F:F)</f>
        <v>73</v>
      </c>
      <c r="J265" s="3">
        <f t="shared" si="16"/>
        <v>2114.56</v>
      </c>
      <c r="K265" s="21">
        <f t="shared" si="17"/>
        <v>126817.95000000001</v>
      </c>
      <c r="L265" s="3">
        <f t="shared" si="18"/>
        <v>145</v>
      </c>
      <c r="M265" s="24">
        <f t="shared" si="19"/>
        <v>2.4876669229766406E-4</v>
      </c>
    </row>
    <row r="266" spans="1:13" x14ac:dyDescent="0.25">
      <c r="A266" s="9">
        <v>7363</v>
      </c>
      <c r="B266" s="30" t="s">
        <v>258</v>
      </c>
      <c r="C266" s="7" t="s">
        <v>259</v>
      </c>
      <c r="D266" s="2">
        <v>865.06</v>
      </c>
      <c r="E266" s="21">
        <f>VLOOKUP(B266,'Q2 Spend and Rebate'!B:E,3,FALSE)</f>
        <v>602.12</v>
      </c>
      <c r="F266" s="2">
        <v>53724.33</v>
      </c>
      <c r="G266" s="2">
        <f>_xlfn.XLOOKUP(B266,'Q2 Spend and Rebate'!B:B,'Q2 Spend and Rebate'!E:E)</f>
        <v>37642</v>
      </c>
      <c r="H266" s="3">
        <v>66</v>
      </c>
      <c r="I266" s="27">
        <f>_xlfn.XLOOKUP(B266,'Q2 Spend and Rebate'!B:B,'Q2 Spend and Rebate'!F:F)</f>
        <v>71</v>
      </c>
      <c r="J266" s="3">
        <f t="shared" si="16"/>
        <v>1467.1799999999998</v>
      </c>
      <c r="K266" s="21">
        <f t="shared" si="17"/>
        <v>91366.33</v>
      </c>
      <c r="L266" s="3">
        <f t="shared" si="18"/>
        <v>137</v>
      </c>
      <c r="M266" s="24">
        <f t="shared" si="19"/>
        <v>2.453462637256216E-4</v>
      </c>
    </row>
    <row r="267" spans="1:13" x14ac:dyDescent="0.25">
      <c r="A267" s="9">
        <v>7154</v>
      </c>
      <c r="B267" s="30" t="s">
        <v>234</v>
      </c>
      <c r="C267" s="7" t="s">
        <v>235</v>
      </c>
      <c r="D267" s="2">
        <v>854.48</v>
      </c>
      <c r="E267" s="21">
        <f>VLOOKUP(B267,'Q2 Spend and Rebate'!B:E,3,FALSE)</f>
        <v>956.29</v>
      </c>
      <c r="F267" s="2">
        <v>52271.9</v>
      </c>
      <c r="G267" s="2">
        <f>_xlfn.XLOOKUP(B267,'Q2 Spend and Rebate'!B:B,'Q2 Spend and Rebate'!E:E)</f>
        <v>63413.29</v>
      </c>
      <c r="H267" s="3">
        <v>99</v>
      </c>
      <c r="I267" s="27">
        <f>_xlfn.XLOOKUP(B267,'Q2 Spend and Rebate'!B:B,'Q2 Spend and Rebate'!F:F)</f>
        <v>124</v>
      </c>
      <c r="J267" s="3">
        <f t="shared" si="16"/>
        <v>1810.77</v>
      </c>
      <c r="K267" s="21">
        <f t="shared" si="17"/>
        <v>115685.19</v>
      </c>
      <c r="L267" s="3">
        <f t="shared" si="18"/>
        <v>223</v>
      </c>
      <c r="M267" s="24">
        <f t="shared" si="19"/>
        <v>2.4234558924036387E-4</v>
      </c>
    </row>
    <row r="268" spans="1:13" x14ac:dyDescent="0.25">
      <c r="A268" s="9">
        <v>16492</v>
      </c>
      <c r="B268" s="30" t="s">
        <v>703</v>
      </c>
      <c r="C268" s="7" t="s">
        <v>704</v>
      </c>
      <c r="D268" s="2">
        <v>843.73</v>
      </c>
      <c r="E268" s="21">
        <f>VLOOKUP(B268,'Q2 Spend and Rebate'!B:E,3,FALSE)</f>
        <v>1000.43</v>
      </c>
      <c r="F268" s="2">
        <v>53365.32</v>
      </c>
      <c r="G268" s="2">
        <f>_xlfn.XLOOKUP(B268,'Q2 Spend and Rebate'!B:B,'Q2 Spend and Rebate'!E:E)</f>
        <v>61885.26</v>
      </c>
      <c r="H268" s="3">
        <v>145</v>
      </c>
      <c r="I268" s="27">
        <f>_xlfn.XLOOKUP(B268,'Q2 Spend and Rebate'!B:B,'Q2 Spend and Rebate'!F:F)</f>
        <v>92</v>
      </c>
      <c r="J268" s="3">
        <f t="shared" si="16"/>
        <v>1844.1599999999999</v>
      </c>
      <c r="K268" s="21">
        <f t="shared" si="17"/>
        <v>115250.58</v>
      </c>
      <c r="L268" s="3">
        <f t="shared" si="18"/>
        <v>237</v>
      </c>
      <c r="M268" s="24">
        <f t="shared" si="19"/>
        <v>2.3929669975865112E-4</v>
      </c>
    </row>
    <row r="269" spans="1:13" x14ac:dyDescent="0.25">
      <c r="A269" s="9">
        <v>7093</v>
      </c>
      <c r="B269" s="30" t="s">
        <v>484</v>
      </c>
      <c r="C269" s="7" t="s">
        <v>485</v>
      </c>
      <c r="D269" s="2">
        <v>843.68</v>
      </c>
      <c r="E269" s="21">
        <f>VLOOKUP(B269,'Q2 Spend and Rebate'!B:E,3,FALSE)</f>
        <v>540.25</v>
      </c>
      <c r="F269" s="2">
        <v>55322.75</v>
      </c>
      <c r="G269" s="2">
        <f>_xlfn.XLOOKUP(B269,'Q2 Spend and Rebate'!B:B,'Q2 Spend and Rebate'!E:E)</f>
        <v>35567.85</v>
      </c>
      <c r="H269" s="3">
        <v>92</v>
      </c>
      <c r="I269" s="27">
        <f>_xlfn.XLOOKUP(B269,'Q2 Spend and Rebate'!B:B,'Q2 Spend and Rebate'!F:F)</f>
        <v>72</v>
      </c>
      <c r="J269" s="3">
        <f t="shared" si="16"/>
        <v>1383.9299999999998</v>
      </c>
      <c r="K269" s="21">
        <f t="shared" si="17"/>
        <v>90890.6</v>
      </c>
      <c r="L269" s="3">
        <f t="shared" si="18"/>
        <v>164</v>
      </c>
      <c r="M269" s="24">
        <f t="shared" si="19"/>
        <v>2.3928251887734081E-4</v>
      </c>
    </row>
    <row r="270" spans="1:13" x14ac:dyDescent="0.25">
      <c r="A270" s="9">
        <v>7333</v>
      </c>
      <c r="B270" s="30" t="s">
        <v>392</v>
      </c>
      <c r="C270" s="7" t="s">
        <v>393</v>
      </c>
      <c r="D270" s="2">
        <v>837.81</v>
      </c>
      <c r="E270" s="21">
        <f>VLOOKUP(B270,'Q2 Spend and Rebate'!B:E,3,FALSE)</f>
        <v>666.15</v>
      </c>
      <c r="F270" s="2">
        <v>51098.57</v>
      </c>
      <c r="G270" s="2">
        <f>_xlfn.XLOOKUP(B270,'Q2 Spend and Rebate'!B:B,'Q2 Spend and Rebate'!E:E)</f>
        <v>43391.62</v>
      </c>
      <c r="H270" s="3">
        <v>54</v>
      </c>
      <c r="I270" s="27">
        <f>_xlfn.XLOOKUP(B270,'Q2 Spend and Rebate'!B:B,'Q2 Spend and Rebate'!F:F)</f>
        <v>80</v>
      </c>
      <c r="J270" s="3">
        <f t="shared" si="16"/>
        <v>1503.96</v>
      </c>
      <c r="K270" s="21">
        <f t="shared" si="17"/>
        <v>94490.19</v>
      </c>
      <c r="L270" s="3">
        <f t="shared" si="18"/>
        <v>134</v>
      </c>
      <c r="M270" s="24">
        <f t="shared" si="19"/>
        <v>2.3761768341151255E-4</v>
      </c>
    </row>
    <row r="271" spans="1:13" x14ac:dyDescent="0.25">
      <c r="A271" s="9">
        <v>7091</v>
      </c>
      <c r="B271" s="30" t="s">
        <v>480</v>
      </c>
      <c r="C271" s="7" t="s">
        <v>481</v>
      </c>
      <c r="D271" s="2">
        <v>836.8</v>
      </c>
      <c r="E271" s="21">
        <f>VLOOKUP(B271,'Q2 Spend and Rebate'!B:E,3,FALSE)</f>
        <v>1174.69</v>
      </c>
      <c r="F271" s="2">
        <v>54530.81</v>
      </c>
      <c r="G271" s="2">
        <f>_xlfn.XLOOKUP(B271,'Q2 Spend and Rebate'!B:B,'Q2 Spend and Rebate'!E:E)</f>
        <v>77079.070000000007</v>
      </c>
      <c r="H271" s="3">
        <v>150</v>
      </c>
      <c r="I271" s="27">
        <f>_xlfn.XLOOKUP(B271,'Q2 Spend and Rebate'!B:B,'Q2 Spend and Rebate'!F:F)</f>
        <v>178</v>
      </c>
      <c r="J271" s="3">
        <f t="shared" si="16"/>
        <v>2011.49</v>
      </c>
      <c r="K271" s="21">
        <f t="shared" si="17"/>
        <v>131609.88</v>
      </c>
      <c r="L271" s="3">
        <f t="shared" si="18"/>
        <v>328</v>
      </c>
      <c r="M271" s="24">
        <f t="shared" si="19"/>
        <v>2.3733122960904466E-4</v>
      </c>
    </row>
    <row r="272" spans="1:13" x14ac:dyDescent="0.25">
      <c r="A272" s="9">
        <v>7254</v>
      </c>
      <c r="B272" s="30" t="s">
        <v>981</v>
      </c>
      <c r="C272" s="7" t="s">
        <v>982</v>
      </c>
      <c r="D272" s="2">
        <v>822.2</v>
      </c>
      <c r="E272" s="21">
        <f>VLOOKUP(B272,'Q2 Spend and Rebate'!B:E,3,FALSE)</f>
        <v>891.05</v>
      </c>
      <c r="F272" s="2">
        <v>51068.65</v>
      </c>
      <c r="G272" s="2">
        <f>_xlfn.XLOOKUP(B272,'Q2 Spend and Rebate'!B:B,'Q2 Spend and Rebate'!E:E)</f>
        <v>61916.52</v>
      </c>
      <c r="H272" s="3">
        <v>125</v>
      </c>
      <c r="I272" s="27">
        <f>_xlfn.XLOOKUP(B272,'Q2 Spend and Rebate'!B:B,'Q2 Spend and Rebate'!F:F)</f>
        <v>96</v>
      </c>
      <c r="J272" s="3">
        <f t="shared" si="16"/>
        <v>1713.25</v>
      </c>
      <c r="K272" s="21">
        <f t="shared" si="17"/>
        <v>112985.17</v>
      </c>
      <c r="L272" s="3">
        <f t="shared" si="18"/>
        <v>221</v>
      </c>
      <c r="M272" s="24">
        <f t="shared" si="19"/>
        <v>2.3319041226643945E-4</v>
      </c>
    </row>
    <row r="273" spans="1:13" x14ac:dyDescent="0.25">
      <c r="A273" s="9">
        <v>7334</v>
      </c>
      <c r="B273" s="30" t="s">
        <v>394</v>
      </c>
      <c r="C273" s="7" t="s">
        <v>395</v>
      </c>
      <c r="D273" s="2">
        <v>819.73</v>
      </c>
      <c r="E273" s="21">
        <f>VLOOKUP(B273,'Q2 Spend and Rebate'!B:E,3,FALSE)</f>
        <v>1050.3</v>
      </c>
      <c r="F273" s="2">
        <v>49551.51</v>
      </c>
      <c r="G273" s="2">
        <f>_xlfn.XLOOKUP(B273,'Q2 Spend and Rebate'!B:B,'Q2 Spend and Rebate'!E:E)</f>
        <v>66300.45</v>
      </c>
      <c r="H273" s="3">
        <v>135</v>
      </c>
      <c r="I273" s="27">
        <f>_xlfn.XLOOKUP(B273,'Q2 Spend and Rebate'!B:B,'Q2 Spend and Rebate'!F:F)</f>
        <v>202</v>
      </c>
      <c r="J273" s="3">
        <f t="shared" si="16"/>
        <v>1870.03</v>
      </c>
      <c r="K273" s="21">
        <f t="shared" si="17"/>
        <v>115851.95999999999</v>
      </c>
      <c r="L273" s="3">
        <f t="shared" si="18"/>
        <v>337</v>
      </c>
      <c r="M273" s="24">
        <f t="shared" si="19"/>
        <v>2.3248987672971102E-4</v>
      </c>
    </row>
    <row r="274" spans="1:13" x14ac:dyDescent="0.25">
      <c r="A274" s="9">
        <v>7152</v>
      </c>
      <c r="B274" s="30" t="s">
        <v>230</v>
      </c>
      <c r="C274" s="7" t="s">
        <v>231</v>
      </c>
      <c r="D274" s="2">
        <v>811.23</v>
      </c>
      <c r="E274" s="21">
        <f>VLOOKUP(B274,'Q2 Spend and Rebate'!B:E,3,FALSE)</f>
        <v>864.83</v>
      </c>
      <c r="F274" s="2">
        <v>53149.34</v>
      </c>
      <c r="G274" s="2">
        <f>_xlfn.XLOOKUP(B274,'Q2 Spend and Rebate'!B:B,'Q2 Spend and Rebate'!E:E)</f>
        <v>54097.33</v>
      </c>
      <c r="H274" s="3">
        <v>41</v>
      </c>
      <c r="I274" s="27">
        <f>_xlfn.XLOOKUP(B274,'Q2 Spend and Rebate'!B:B,'Q2 Spend and Rebate'!F:F)</f>
        <v>41</v>
      </c>
      <c r="J274" s="3">
        <f t="shared" si="16"/>
        <v>1676.06</v>
      </c>
      <c r="K274" s="21">
        <f t="shared" si="17"/>
        <v>107246.67</v>
      </c>
      <c r="L274" s="3">
        <f t="shared" si="18"/>
        <v>82</v>
      </c>
      <c r="M274" s="24">
        <f t="shared" si="19"/>
        <v>2.3007912690696142E-4</v>
      </c>
    </row>
    <row r="275" spans="1:13" x14ac:dyDescent="0.25">
      <c r="A275" s="9">
        <v>15860</v>
      </c>
      <c r="B275" s="30" t="s">
        <v>1059</v>
      </c>
      <c r="C275" s="7" t="s">
        <v>1060</v>
      </c>
      <c r="D275" s="2">
        <v>807.95</v>
      </c>
      <c r="E275" s="21">
        <f>VLOOKUP(B275,'Q2 Spend and Rebate'!B:E,3,FALSE)</f>
        <v>1076.5899999999999</v>
      </c>
      <c r="F275" s="2">
        <v>55226.81</v>
      </c>
      <c r="G275" s="2">
        <f>_xlfn.XLOOKUP(B275,'Q2 Spend and Rebate'!B:B,'Q2 Spend and Rebate'!E:E)</f>
        <v>70609.66</v>
      </c>
      <c r="H275" s="3">
        <v>90</v>
      </c>
      <c r="I275" s="27">
        <f>_xlfn.XLOOKUP(B275,'Q2 Spend and Rebate'!B:B,'Q2 Spend and Rebate'!F:F)</f>
        <v>109</v>
      </c>
      <c r="J275" s="3">
        <f t="shared" si="16"/>
        <v>1884.54</v>
      </c>
      <c r="K275" s="21">
        <f t="shared" si="17"/>
        <v>125836.47</v>
      </c>
      <c r="L275" s="3">
        <f t="shared" si="18"/>
        <v>199</v>
      </c>
      <c r="M275" s="24">
        <f t="shared" si="19"/>
        <v>2.2914886109300629E-4</v>
      </c>
    </row>
    <row r="276" spans="1:13" x14ac:dyDescent="0.25">
      <c r="A276" s="9">
        <v>7070</v>
      </c>
      <c r="B276" s="30" t="s">
        <v>440</v>
      </c>
      <c r="C276" s="7" t="s">
        <v>441</v>
      </c>
      <c r="D276" s="2">
        <v>807.31</v>
      </c>
      <c r="E276" s="21">
        <f>VLOOKUP(B276,'Q2 Spend and Rebate'!B:E,3,FALSE)</f>
        <v>716.83</v>
      </c>
      <c r="F276" s="2">
        <v>48704.51</v>
      </c>
      <c r="G276" s="2">
        <f>_xlfn.XLOOKUP(B276,'Q2 Spend and Rebate'!B:B,'Q2 Spend and Rebate'!E:E)</f>
        <v>45557.07</v>
      </c>
      <c r="H276" s="3">
        <v>121</v>
      </c>
      <c r="I276" s="27">
        <f>_xlfn.XLOOKUP(B276,'Q2 Spend and Rebate'!B:B,'Q2 Spend and Rebate'!F:F)</f>
        <v>82</v>
      </c>
      <c r="J276" s="3">
        <f t="shared" si="16"/>
        <v>1524.1399999999999</v>
      </c>
      <c r="K276" s="21">
        <f t="shared" si="17"/>
        <v>94261.58</v>
      </c>
      <c r="L276" s="3">
        <f t="shared" si="18"/>
        <v>203</v>
      </c>
      <c r="M276" s="24">
        <f t="shared" si="19"/>
        <v>2.2896734581223451E-4</v>
      </c>
    </row>
    <row r="277" spans="1:13" x14ac:dyDescent="0.25">
      <c r="A277" s="9">
        <v>7313</v>
      </c>
      <c r="B277" s="30" t="s">
        <v>536</v>
      </c>
      <c r="C277" s="7" t="s">
        <v>537</v>
      </c>
      <c r="D277" s="2">
        <v>800.68</v>
      </c>
      <c r="E277" s="21">
        <f>VLOOKUP(B277,'Q2 Spend and Rebate'!B:E,3,FALSE)</f>
        <v>462.12</v>
      </c>
      <c r="F277" s="2">
        <v>47870.03</v>
      </c>
      <c r="G277" s="2">
        <f>_xlfn.XLOOKUP(B277,'Q2 Spend and Rebate'!B:B,'Q2 Spend and Rebate'!E:E)</f>
        <v>29686.35</v>
      </c>
      <c r="H277" s="3">
        <v>138</v>
      </c>
      <c r="I277" s="27">
        <f>_xlfn.XLOOKUP(B277,'Q2 Spend and Rebate'!B:B,'Q2 Spend and Rebate'!F:F)</f>
        <v>92</v>
      </c>
      <c r="J277" s="3">
        <f t="shared" si="16"/>
        <v>1262.8</v>
      </c>
      <c r="K277" s="21">
        <f t="shared" si="17"/>
        <v>77556.38</v>
      </c>
      <c r="L277" s="3">
        <f t="shared" si="18"/>
        <v>230</v>
      </c>
      <c r="M277" s="24">
        <f t="shared" si="19"/>
        <v>2.2708696095048982E-4</v>
      </c>
    </row>
    <row r="278" spans="1:13" x14ac:dyDescent="0.25">
      <c r="A278" s="9">
        <v>7190</v>
      </c>
      <c r="B278" s="30" t="s">
        <v>46</v>
      </c>
      <c r="C278" s="7" t="s">
        <v>47</v>
      </c>
      <c r="D278" s="2">
        <v>791.96</v>
      </c>
      <c r="E278" s="21">
        <f>VLOOKUP(B278,'Q2 Spend and Rebate'!B:E,3,FALSE)</f>
        <v>520.04999999999995</v>
      </c>
      <c r="F278" s="2">
        <v>51966.27</v>
      </c>
      <c r="G278" s="2">
        <f>_xlfn.XLOOKUP(B278,'Q2 Spend and Rebate'!B:B,'Q2 Spend and Rebate'!E:E)</f>
        <v>39140.81</v>
      </c>
      <c r="H278" s="3">
        <v>94</v>
      </c>
      <c r="I278" s="27">
        <f>_xlfn.XLOOKUP(B278,'Q2 Spend and Rebate'!B:B,'Q2 Spend and Rebate'!F:F)</f>
        <v>104</v>
      </c>
      <c r="J278" s="3">
        <f t="shared" si="16"/>
        <v>1312.01</v>
      </c>
      <c r="K278" s="21">
        <f t="shared" si="17"/>
        <v>91107.079999999987</v>
      </c>
      <c r="L278" s="3">
        <f t="shared" si="18"/>
        <v>198</v>
      </c>
      <c r="M278" s="24">
        <f t="shared" si="19"/>
        <v>2.2461381524997495E-4</v>
      </c>
    </row>
    <row r="279" spans="1:13" x14ac:dyDescent="0.25">
      <c r="A279" s="9">
        <v>7297</v>
      </c>
      <c r="B279" s="30" t="s">
        <v>504</v>
      </c>
      <c r="C279" s="7" t="s">
        <v>505</v>
      </c>
      <c r="D279" s="2">
        <v>787.27</v>
      </c>
      <c r="E279" s="21">
        <f>VLOOKUP(B279,'Q2 Spend and Rebate'!B:E,3,FALSE)</f>
        <v>1178.5899999999999</v>
      </c>
      <c r="F279" s="2">
        <v>52819.8</v>
      </c>
      <c r="G279" s="2">
        <f>_xlfn.XLOOKUP(B279,'Q2 Spend and Rebate'!B:B,'Q2 Spend and Rebate'!E:E)</f>
        <v>74035.990000000005</v>
      </c>
      <c r="H279" s="3">
        <v>126</v>
      </c>
      <c r="I279" s="27">
        <f>_xlfn.XLOOKUP(B279,'Q2 Spend and Rebate'!B:B,'Q2 Spend and Rebate'!F:F)</f>
        <v>131</v>
      </c>
      <c r="J279" s="3">
        <f t="shared" si="16"/>
        <v>1965.86</v>
      </c>
      <c r="K279" s="21">
        <f t="shared" si="17"/>
        <v>126855.79000000001</v>
      </c>
      <c r="L279" s="3">
        <f t="shared" si="18"/>
        <v>257</v>
      </c>
      <c r="M279" s="24">
        <f t="shared" si="19"/>
        <v>2.2328364858306953E-4</v>
      </c>
    </row>
    <row r="280" spans="1:13" x14ac:dyDescent="0.25">
      <c r="A280" s="9">
        <v>7204</v>
      </c>
      <c r="B280" s="30" t="s">
        <v>1099</v>
      </c>
      <c r="C280" s="7" t="s">
        <v>1100</v>
      </c>
      <c r="D280" s="2">
        <v>769.83</v>
      </c>
      <c r="E280" s="21">
        <f>VLOOKUP(B280,'Q2 Spend and Rebate'!B:E,3,FALSE)</f>
        <v>1073.74</v>
      </c>
      <c r="F280" s="2">
        <v>58923.47</v>
      </c>
      <c r="G280" s="2">
        <f>_xlfn.XLOOKUP(B280,'Q2 Spend and Rebate'!B:B,'Q2 Spend and Rebate'!E:E)</f>
        <v>66871.399999999994</v>
      </c>
      <c r="H280" s="3">
        <v>142</v>
      </c>
      <c r="I280" s="27">
        <f>_xlfn.XLOOKUP(B280,'Q2 Spend and Rebate'!B:B,'Q2 Spend and Rebate'!F:F)</f>
        <v>157</v>
      </c>
      <c r="J280" s="3">
        <f t="shared" si="16"/>
        <v>1843.5700000000002</v>
      </c>
      <c r="K280" s="21">
        <f t="shared" si="17"/>
        <v>125794.87</v>
      </c>
      <c r="L280" s="3">
        <f t="shared" si="18"/>
        <v>299</v>
      </c>
      <c r="M280" s="24">
        <f t="shared" si="19"/>
        <v>2.1833735718203976E-4</v>
      </c>
    </row>
    <row r="281" spans="1:13" x14ac:dyDescent="0.25">
      <c r="A281" s="9">
        <v>12721</v>
      </c>
      <c r="B281" s="30" t="s">
        <v>1201</v>
      </c>
      <c r="C281" s="7" t="s">
        <v>1202</v>
      </c>
      <c r="D281" s="2">
        <v>769.18</v>
      </c>
      <c r="E281" s="21">
        <f>VLOOKUP(B281,'Q2 Spend and Rebate'!B:E,3,FALSE)</f>
        <v>2730.15</v>
      </c>
      <c r="F281" s="2">
        <v>116459.24</v>
      </c>
      <c r="G281" s="2">
        <f>_xlfn.XLOOKUP(B281,'Q2 Spend and Rebate'!B:B,'Q2 Spend and Rebate'!E:E)</f>
        <v>174321.82</v>
      </c>
      <c r="H281" s="3">
        <v>215</v>
      </c>
      <c r="I281" s="27">
        <f>_xlfn.XLOOKUP(B281,'Q2 Spend and Rebate'!B:B,'Q2 Spend and Rebate'!F:F)</f>
        <v>239</v>
      </c>
      <c r="J281" s="3">
        <f t="shared" si="16"/>
        <v>3499.33</v>
      </c>
      <c r="K281" s="21">
        <f t="shared" si="17"/>
        <v>290781.06</v>
      </c>
      <c r="L281" s="3">
        <f t="shared" si="18"/>
        <v>454</v>
      </c>
      <c r="M281" s="24">
        <f t="shared" si="19"/>
        <v>2.1815300572500593E-4</v>
      </c>
    </row>
    <row r="282" spans="1:13" x14ac:dyDescent="0.25">
      <c r="A282" s="9">
        <v>7155</v>
      </c>
      <c r="B282" s="30" t="s">
        <v>236</v>
      </c>
      <c r="C282" s="7" t="s">
        <v>237</v>
      </c>
      <c r="D282" s="2">
        <v>753.23</v>
      </c>
      <c r="E282" s="21">
        <f>VLOOKUP(B282,'Q2 Spend and Rebate'!B:E,3,FALSE)</f>
        <v>730.25</v>
      </c>
      <c r="F282" s="2">
        <v>46495.81</v>
      </c>
      <c r="G282" s="2">
        <f>_xlfn.XLOOKUP(B282,'Q2 Spend and Rebate'!B:B,'Q2 Spend and Rebate'!E:E)</f>
        <v>45357.5</v>
      </c>
      <c r="H282" s="3">
        <v>122</v>
      </c>
      <c r="I282" s="27">
        <f>_xlfn.XLOOKUP(B282,'Q2 Spend and Rebate'!B:B,'Q2 Spend and Rebate'!F:F)</f>
        <v>111</v>
      </c>
      <c r="J282" s="3">
        <f t="shared" si="16"/>
        <v>1483.48</v>
      </c>
      <c r="K282" s="21">
        <f t="shared" si="17"/>
        <v>91853.31</v>
      </c>
      <c r="L282" s="3">
        <f t="shared" si="18"/>
        <v>233</v>
      </c>
      <c r="M282" s="24">
        <f t="shared" si="19"/>
        <v>2.1362930458702285E-4</v>
      </c>
    </row>
    <row r="283" spans="1:13" x14ac:dyDescent="0.25">
      <c r="A283" s="9">
        <v>22454</v>
      </c>
      <c r="B283" s="30" t="s">
        <v>615</v>
      </c>
      <c r="C283" s="7" t="s">
        <v>616</v>
      </c>
      <c r="D283" s="2">
        <v>747.62</v>
      </c>
      <c r="E283" s="21">
        <f>VLOOKUP(B283,'Q2 Spend and Rebate'!B:E,3,FALSE)</f>
        <v>646.46</v>
      </c>
      <c r="F283" s="2">
        <v>46358.85</v>
      </c>
      <c r="G283" s="2">
        <f>_xlfn.XLOOKUP(B283,'Q2 Spend and Rebate'!B:B,'Q2 Spend and Rebate'!E:E)</f>
        <v>39839.480000000003</v>
      </c>
      <c r="H283" s="3">
        <v>88</v>
      </c>
      <c r="I283" s="27">
        <f>_xlfn.XLOOKUP(B283,'Q2 Spend and Rebate'!B:B,'Q2 Spend and Rebate'!F:F)</f>
        <v>78</v>
      </c>
      <c r="J283" s="3">
        <f t="shared" si="16"/>
        <v>1394.08</v>
      </c>
      <c r="K283" s="21">
        <f t="shared" si="17"/>
        <v>86198.33</v>
      </c>
      <c r="L283" s="3">
        <f t="shared" si="18"/>
        <v>166</v>
      </c>
      <c r="M283" s="24">
        <f t="shared" si="19"/>
        <v>2.120382097040081E-4</v>
      </c>
    </row>
    <row r="284" spans="1:13" x14ac:dyDescent="0.25">
      <c r="A284" s="9">
        <v>20071</v>
      </c>
      <c r="B284" s="30" t="s">
        <v>837</v>
      </c>
      <c r="C284" s="7" t="s">
        <v>838</v>
      </c>
      <c r="D284" s="2">
        <v>744.3</v>
      </c>
      <c r="E284" s="21">
        <f>VLOOKUP(B284,'Q2 Spend and Rebate'!B:E,3,FALSE)</f>
        <v>929.91</v>
      </c>
      <c r="F284" s="2">
        <v>44606.36</v>
      </c>
      <c r="G284" s="2">
        <f>_xlfn.XLOOKUP(B284,'Q2 Spend and Rebate'!B:B,'Q2 Spend and Rebate'!E:E)</f>
        <v>54630.44</v>
      </c>
      <c r="H284" s="3">
        <v>110</v>
      </c>
      <c r="I284" s="27">
        <f>_xlfn.XLOOKUP(B284,'Q2 Spend and Rebate'!B:B,'Q2 Spend and Rebate'!F:F)</f>
        <v>127</v>
      </c>
      <c r="J284" s="3">
        <f t="shared" si="16"/>
        <v>1674.21</v>
      </c>
      <c r="K284" s="21">
        <f t="shared" si="17"/>
        <v>99236.800000000003</v>
      </c>
      <c r="L284" s="3">
        <f t="shared" si="18"/>
        <v>237</v>
      </c>
      <c r="M284" s="24">
        <f t="shared" si="19"/>
        <v>2.110965991850047E-4</v>
      </c>
    </row>
    <row r="285" spans="1:13" x14ac:dyDescent="0.25">
      <c r="A285" s="9">
        <v>17482</v>
      </c>
      <c r="B285" s="30" t="s">
        <v>749</v>
      </c>
      <c r="C285" s="7" t="s">
        <v>750</v>
      </c>
      <c r="D285" s="2">
        <v>742.93</v>
      </c>
      <c r="E285" s="21">
        <f>VLOOKUP(B285,'Q2 Spend and Rebate'!B:E,3,FALSE)</f>
        <v>298.02</v>
      </c>
      <c r="F285" s="2">
        <v>45025.66</v>
      </c>
      <c r="G285" s="2">
        <f>_xlfn.XLOOKUP(B285,'Q2 Spend and Rebate'!B:B,'Q2 Spend and Rebate'!E:E)</f>
        <v>22075.45</v>
      </c>
      <c r="H285" s="3">
        <v>52</v>
      </c>
      <c r="I285" s="27">
        <f>_xlfn.XLOOKUP(B285,'Q2 Spend and Rebate'!B:B,'Q2 Spend and Rebate'!F:F)</f>
        <v>46</v>
      </c>
      <c r="J285" s="3">
        <f t="shared" si="16"/>
        <v>1040.9499999999998</v>
      </c>
      <c r="K285" s="21">
        <f t="shared" si="17"/>
        <v>67101.11</v>
      </c>
      <c r="L285" s="3">
        <f t="shared" si="18"/>
        <v>98</v>
      </c>
      <c r="M285" s="24">
        <f t="shared" si="19"/>
        <v>2.1070804303710271E-4</v>
      </c>
    </row>
    <row r="286" spans="1:13" x14ac:dyDescent="0.25">
      <c r="A286" s="9">
        <v>7090</v>
      </c>
      <c r="B286" s="30" t="s">
        <v>478</v>
      </c>
      <c r="C286" s="7" t="s">
        <v>479</v>
      </c>
      <c r="D286" s="2">
        <v>738.59</v>
      </c>
      <c r="E286" s="21">
        <f>VLOOKUP(B286,'Q2 Spend and Rebate'!B:E,3,FALSE)</f>
        <v>481.27</v>
      </c>
      <c r="F286" s="2">
        <v>49904.99</v>
      </c>
      <c r="G286" s="2">
        <f>_xlfn.XLOOKUP(B286,'Q2 Spend and Rebate'!B:B,'Q2 Spend and Rebate'!E:E)</f>
        <v>35661.879999999997</v>
      </c>
      <c r="H286" s="3">
        <v>112</v>
      </c>
      <c r="I286" s="27">
        <f>_xlfn.XLOOKUP(B286,'Q2 Spend and Rebate'!B:B,'Q2 Spend and Rebate'!F:F)</f>
        <v>92</v>
      </c>
      <c r="J286" s="3">
        <f t="shared" si="16"/>
        <v>1219.8600000000001</v>
      </c>
      <c r="K286" s="21">
        <f t="shared" si="17"/>
        <v>85566.87</v>
      </c>
      <c r="L286" s="3">
        <f t="shared" si="18"/>
        <v>204</v>
      </c>
      <c r="M286" s="24">
        <f t="shared" si="19"/>
        <v>2.094771425393694E-4</v>
      </c>
    </row>
    <row r="287" spans="1:13" x14ac:dyDescent="0.25">
      <c r="A287" s="9">
        <v>20558</v>
      </c>
      <c r="B287" s="30" t="s">
        <v>577</v>
      </c>
      <c r="C287" s="7" t="s">
        <v>578</v>
      </c>
      <c r="D287" s="2">
        <v>731.78</v>
      </c>
      <c r="E287" s="21">
        <f>VLOOKUP(B287,'Q2 Spend and Rebate'!B:E,3,FALSE)</f>
        <v>1199.31</v>
      </c>
      <c r="F287" s="2">
        <v>45829.19</v>
      </c>
      <c r="G287" s="2">
        <f>_xlfn.XLOOKUP(B287,'Q2 Spend and Rebate'!B:B,'Q2 Spend and Rebate'!E:E)</f>
        <v>77486.53</v>
      </c>
      <c r="H287" s="3">
        <v>76</v>
      </c>
      <c r="I287" s="27">
        <f>_xlfn.XLOOKUP(B287,'Q2 Spend and Rebate'!B:B,'Q2 Spend and Rebate'!F:F)</f>
        <v>77</v>
      </c>
      <c r="J287" s="3">
        <f t="shared" si="16"/>
        <v>1931.09</v>
      </c>
      <c r="K287" s="21">
        <f t="shared" si="17"/>
        <v>123315.72</v>
      </c>
      <c r="L287" s="3">
        <f t="shared" si="18"/>
        <v>153</v>
      </c>
      <c r="M287" s="24">
        <f t="shared" si="19"/>
        <v>2.0754570650490762E-4</v>
      </c>
    </row>
    <row r="288" spans="1:13" x14ac:dyDescent="0.25">
      <c r="A288" s="9">
        <v>7102</v>
      </c>
      <c r="B288" s="30" t="s">
        <v>320</v>
      </c>
      <c r="C288" s="7" t="s">
        <v>321</v>
      </c>
      <c r="D288" s="2">
        <v>714.25</v>
      </c>
      <c r="E288" s="21">
        <f>VLOOKUP(B288,'Q2 Spend and Rebate'!B:E,3,FALSE)</f>
        <v>858.13</v>
      </c>
      <c r="F288" s="2">
        <v>53313.96</v>
      </c>
      <c r="G288" s="2">
        <f>_xlfn.XLOOKUP(B288,'Q2 Spend and Rebate'!B:B,'Q2 Spend and Rebate'!E:E)</f>
        <v>58614.01</v>
      </c>
      <c r="H288" s="3">
        <v>65</v>
      </c>
      <c r="I288" s="27">
        <f>_xlfn.XLOOKUP(B288,'Q2 Spend and Rebate'!B:B,'Q2 Spend and Rebate'!F:F)</f>
        <v>65</v>
      </c>
      <c r="J288" s="3">
        <f t="shared" si="16"/>
        <v>1572.38</v>
      </c>
      <c r="K288" s="21">
        <f t="shared" si="17"/>
        <v>111927.97</v>
      </c>
      <c r="L288" s="3">
        <f t="shared" si="18"/>
        <v>130</v>
      </c>
      <c r="M288" s="24">
        <f t="shared" si="19"/>
        <v>2.0257388951751932E-4</v>
      </c>
    </row>
    <row r="289" spans="1:13" x14ac:dyDescent="0.25">
      <c r="A289" s="9">
        <v>20561</v>
      </c>
      <c r="B289" s="30" t="s">
        <v>579</v>
      </c>
      <c r="C289" s="7" t="s">
        <v>580</v>
      </c>
      <c r="D289" s="2">
        <v>706.51</v>
      </c>
      <c r="E289" s="21">
        <f>VLOOKUP(B289,'Q2 Spend and Rebate'!B:E,3,FALSE)</f>
        <v>642.15</v>
      </c>
      <c r="F289" s="2">
        <v>40792.35</v>
      </c>
      <c r="G289" s="2">
        <f>_xlfn.XLOOKUP(B289,'Q2 Spend and Rebate'!B:B,'Q2 Spend and Rebate'!E:E)</f>
        <v>36739.46</v>
      </c>
      <c r="H289" s="3">
        <v>58</v>
      </c>
      <c r="I289" s="27">
        <f>_xlfn.XLOOKUP(B289,'Q2 Spend and Rebate'!B:B,'Q2 Spend and Rebate'!F:F)</f>
        <v>51</v>
      </c>
      <c r="J289" s="3">
        <f t="shared" si="16"/>
        <v>1348.6599999999999</v>
      </c>
      <c r="K289" s="21">
        <f t="shared" si="17"/>
        <v>77531.81</v>
      </c>
      <c r="L289" s="3">
        <f t="shared" si="18"/>
        <v>109</v>
      </c>
      <c r="M289" s="24">
        <f t="shared" si="19"/>
        <v>2.0037868909068612E-4</v>
      </c>
    </row>
    <row r="290" spans="1:13" x14ac:dyDescent="0.25">
      <c r="A290" s="9">
        <v>7241</v>
      </c>
      <c r="B290" s="30" t="s">
        <v>955</v>
      </c>
      <c r="C290" s="7" t="s">
        <v>956</v>
      </c>
      <c r="D290" s="2">
        <v>701.46</v>
      </c>
      <c r="E290" s="21">
        <f>VLOOKUP(B290,'Q2 Spend and Rebate'!B:E,3,FALSE)</f>
        <v>1044.73</v>
      </c>
      <c r="F290" s="2">
        <v>43986.35</v>
      </c>
      <c r="G290" s="2">
        <f>_xlfn.XLOOKUP(B290,'Q2 Spend and Rebate'!B:B,'Q2 Spend and Rebate'!E:E)</f>
        <v>62630.81</v>
      </c>
      <c r="H290" s="3">
        <v>47</v>
      </c>
      <c r="I290" s="27">
        <f>_xlfn.XLOOKUP(B290,'Q2 Spend and Rebate'!B:B,'Q2 Spend and Rebate'!F:F)</f>
        <v>39</v>
      </c>
      <c r="J290" s="3">
        <f t="shared" si="16"/>
        <v>1746.19</v>
      </c>
      <c r="K290" s="21">
        <f t="shared" si="17"/>
        <v>106617.16</v>
      </c>
      <c r="L290" s="3">
        <f t="shared" si="18"/>
        <v>86</v>
      </c>
      <c r="M290" s="24">
        <f t="shared" si="19"/>
        <v>1.9894642007834665E-4</v>
      </c>
    </row>
    <row r="291" spans="1:13" x14ac:dyDescent="0.25">
      <c r="A291" s="9">
        <v>13036</v>
      </c>
      <c r="B291" s="30" t="s">
        <v>1001</v>
      </c>
      <c r="C291" s="7" t="s">
        <v>1002</v>
      </c>
      <c r="D291" s="2">
        <v>699.02</v>
      </c>
      <c r="E291" s="21">
        <f>VLOOKUP(B291,'Q2 Spend and Rebate'!B:E,3,FALSE)</f>
        <v>1546.05</v>
      </c>
      <c r="F291" s="2">
        <v>52780.56</v>
      </c>
      <c r="G291" s="2">
        <f>_xlfn.XLOOKUP(B291,'Q2 Spend and Rebate'!B:B,'Q2 Spend and Rebate'!E:E)</f>
        <v>108338.16</v>
      </c>
      <c r="H291" s="3">
        <v>63</v>
      </c>
      <c r="I291" s="27">
        <f>_xlfn.XLOOKUP(B291,'Q2 Spend and Rebate'!B:B,'Q2 Spend and Rebate'!F:F)</f>
        <v>116</v>
      </c>
      <c r="J291" s="3">
        <f t="shared" si="16"/>
        <v>2245.0699999999997</v>
      </c>
      <c r="K291" s="21">
        <f t="shared" si="17"/>
        <v>161118.72</v>
      </c>
      <c r="L291" s="3">
        <f t="shared" si="18"/>
        <v>179</v>
      </c>
      <c r="M291" s="24">
        <f t="shared" si="19"/>
        <v>1.9825439307040441E-4</v>
      </c>
    </row>
    <row r="292" spans="1:13" x14ac:dyDescent="0.25">
      <c r="A292" s="9">
        <v>16027</v>
      </c>
      <c r="B292" s="30" t="s">
        <v>1069</v>
      </c>
      <c r="C292" s="7" t="s">
        <v>1070</v>
      </c>
      <c r="D292" s="2">
        <v>698.89</v>
      </c>
      <c r="E292" s="21">
        <f>VLOOKUP(B292,'Q2 Spend and Rebate'!B:E,3,FALSE)</f>
        <v>580.38</v>
      </c>
      <c r="F292" s="2">
        <v>43425.71</v>
      </c>
      <c r="G292" s="2">
        <f>_xlfn.XLOOKUP(B292,'Q2 Spend and Rebate'!B:B,'Q2 Spend and Rebate'!E:E)</f>
        <v>36547</v>
      </c>
      <c r="H292" s="3">
        <v>73</v>
      </c>
      <c r="I292" s="27">
        <f>_xlfn.XLOOKUP(B292,'Q2 Spend and Rebate'!B:B,'Q2 Spend and Rebate'!F:F)</f>
        <v>77</v>
      </c>
      <c r="J292" s="3">
        <f t="shared" si="16"/>
        <v>1279.27</v>
      </c>
      <c r="K292" s="21">
        <f t="shared" si="17"/>
        <v>79972.709999999992</v>
      </c>
      <c r="L292" s="3">
        <f t="shared" si="18"/>
        <v>150</v>
      </c>
      <c r="M292" s="24">
        <f t="shared" si="19"/>
        <v>1.9821752277899765E-4</v>
      </c>
    </row>
    <row r="293" spans="1:13" x14ac:dyDescent="0.25">
      <c r="A293" s="9">
        <v>7065</v>
      </c>
      <c r="B293" s="30" t="s">
        <v>919</v>
      </c>
      <c r="C293" s="7" t="s">
        <v>920</v>
      </c>
      <c r="D293" s="2">
        <v>691.52</v>
      </c>
      <c r="E293" s="21">
        <f>VLOOKUP(B293,'Q2 Spend and Rebate'!B:E,3,FALSE)</f>
        <v>793.91</v>
      </c>
      <c r="F293" s="2">
        <v>41381.550000000003</v>
      </c>
      <c r="G293" s="2">
        <f>_xlfn.XLOOKUP(B293,'Q2 Spend and Rebate'!B:B,'Q2 Spend and Rebate'!E:E)</f>
        <v>49756.36</v>
      </c>
      <c r="H293" s="3">
        <v>81</v>
      </c>
      <c r="I293" s="27">
        <f>_xlfn.XLOOKUP(B293,'Q2 Spend and Rebate'!B:B,'Q2 Spend and Rebate'!F:F)</f>
        <v>94</v>
      </c>
      <c r="J293" s="3">
        <f t="shared" si="16"/>
        <v>1485.4299999999998</v>
      </c>
      <c r="K293" s="21">
        <f t="shared" si="17"/>
        <v>91137.91</v>
      </c>
      <c r="L293" s="3">
        <f t="shared" si="18"/>
        <v>175</v>
      </c>
      <c r="M293" s="24">
        <f t="shared" si="19"/>
        <v>1.9612726087386061E-4</v>
      </c>
    </row>
    <row r="294" spans="1:13" x14ac:dyDescent="0.25">
      <c r="A294" s="9">
        <v>7270</v>
      </c>
      <c r="B294" s="30" t="s">
        <v>651</v>
      </c>
      <c r="C294" s="7" t="s">
        <v>652</v>
      </c>
      <c r="D294" s="2">
        <v>685.87</v>
      </c>
      <c r="E294" s="21">
        <f>VLOOKUP(B294,'Q2 Spend and Rebate'!B:E,3,FALSE)</f>
        <v>742.69</v>
      </c>
      <c r="F294" s="2">
        <v>44901.41</v>
      </c>
      <c r="G294" s="2">
        <f>_xlfn.XLOOKUP(B294,'Q2 Spend and Rebate'!B:B,'Q2 Spend and Rebate'!E:E)</f>
        <v>48630.51</v>
      </c>
      <c r="H294" s="3">
        <v>80</v>
      </c>
      <c r="I294" s="27">
        <f>_xlfn.XLOOKUP(B294,'Q2 Spend and Rebate'!B:B,'Q2 Spend and Rebate'!F:F)</f>
        <v>99</v>
      </c>
      <c r="J294" s="3">
        <f t="shared" si="16"/>
        <v>1428.56</v>
      </c>
      <c r="K294" s="21">
        <f t="shared" si="17"/>
        <v>93531.920000000013</v>
      </c>
      <c r="L294" s="3">
        <f t="shared" si="18"/>
        <v>179</v>
      </c>
      <c r="M294" s="24">
        <f t="shared" si="19"/>
        <v>1.9452482128579765E-4</v>
      </c>
    </row>
    <row r="295" spans="1:13" x14ac:dyDescent="0.25">
      <c r="A295" s="9">
        <v>7325</v>
      </c>
      <c r="B295" s="30" t="s">
        <v>559</v>
      </c>
      <c r="C295" s="7" t="s">
        <v>560</v>
      </c>
      <c r="D295" s="2">
        <v>672.49</v>
      </c>
      <c r="E295" s="21">
        <f>VLOOKUP(B295,'Q2 Spend and Rebate'!B:E,3,FALSE)</f>
        <v>1091.71</v>
      </c>
      <c r="F295" s="2">
        <v>42500.68</v>
      </c>
      <c r="G295" s="2">
        <f>_xlfn.XLOOKUP(B295,'Q2 Spend and Rebate'!B:B,'Q2 Spend and Rebate'!E:E)</f>
        <v>65996.34</v>
      </c>
      <c r="H295" s="3">
        <v>106</v>
      </c>
      <c r="I295" s="27">
        <f>_xlfn.XLOOKUP(B295,'Q2 Spend and Rebate'!B:B,'Q2 Spend and Rebate'!F:F)</f>
        <v>100</v>
      </c>
      <c r="J295" s="3">
        <f t="shared" si="16"/>
        <v>1764.2</v>
      </c>
      <c r="K295" s="21">
        <f t="shared" si="17"/>
        <v>108497.01999999999</v>
      </c>
      <c r="L295" s="3">
        <f t="shared" si="18"/>
        <v>206</v>
      </c>
      <c r="M295" s="24">
        <f t="shared" si="19"/>
        <v>1.9073001744716354E-4</v>
      </c>
    </row>
    <row r="296" spans="1:13" x14ac:dyDescent="0.25">
      <c r="A296" s="9">
        <v>17321</v>
      </c>
      <c r="B296" s="30" t="s">
        <v>739</v>
      </c>
      <c r="C296" s="7" t="s">
        <v>740</v>
      </c>
      <c r="D296" s="2">
        <v>666.12</v>
      </c>
      <c r="E296" s="21">
        <f>VLOOKUP(B296,'Q2 Spend and Rebate'!B:E,3,FALSE)</f>
        <v>925.64</v>
      </c>
      <c r="F296" s="2">
        <v>40865.980000000003</v>
      </c>
      <c r="G296" s="2">
        <f>_xlfn.XLOOKUP(B296,'Q2 Spend and Rebate'!B:B,'Q2 Spend and Rebate'!E:E)</f>
        <v>56788</v>
      </c>
      <c r="H296" s="3">
        <v>117</v>
      </c>
      <c r="I296" s="27">
        <f>_xlfn.XLOOKUP(B296,'Q2 Spend and Rebate'!B:B,'Q2 Spend and Rebate'!F:F)</f>
        <v>84</v>
      </c>
      <c r="J296" s="3">
        <f t="shared" si="16"/>
        <v>1591.76</v>
      </c>
      <c r="K296" s="21">
        <f t="shared" si="17"/>
        <v>97653.98000000001</v>
      </c>
      <c r="L296" s="3">
        <f t="shared" si="18"/>
        <v>201</v>
      </c>
      <c r="M296" s="24">
        <f t="shared" si="19"/>
        <v>1.8892337316823237E-4</v>
      </c>
    </row>
    <row r="297" spans="1:13" x14ac:dyDescent="0.25">
      <c r="A297" s="9">
        <v>7582</v>
      </c>
      <c r="B297" s="30" t="s">
        <v>170</v>
      </c>
      <c r="C297" s="7" t="s">
        <v>171</v>
      </c>
      <c r="D297" s="2">
        <v>658.89</v>
      </c>
      <c r="E297" s="21">
        <f>VLOOKUP(B297,'Q2 Spend and Rebate'!B:E,3,FALSE)</f>
        <v>584.63</v>
      </c>
      <c r="F297" s="2">
        <v>46142.9</v>
      </c>
      <c r="G297" s="2">
        <f>_xlfn.XLOOKUP(B297,'Q2 Spend and Rebate'!B:B,'Q2 Spend and Rebate'!E:E)</f>
        <v>39468.44</v>
      </c>
      <c r="H297" s="3">
        <v>110</v>
      </c>
      <c r="I297" s="27">
        <f>_xlfn.XLOOKUP(B297,'Q2 Spend and Rebate'!B:B,'Q2 Spend and Rebate'!F:F)</f>
        <v>129</v>
      </c>
      <c r="J297" s="3">
        <f t="shared" si="16"/>
        <v>1243.52</v>
      </c>
      <c r="K297" s="21">
        <f t="shared" si="17"/>
        <v>85611.34</v>
      </c>
      <c r="L297" s="3">
        <f t="shared" si="18"/>
        <v>239</v>
      </c>
      <c r="M297" s="24">
        <f t="shared" si="19"/>
        <v>1.8687281773076416E-4</v>
      </c>
    </row>
    <row r="298" spans="1:13" x14ac:dyDescent="0.25">
      <c r="A298" s="9">
        <v>7262</v>
      </c>
      <c r="B298" s="30" t="s">
        <v>635</v>
      </c>
      <c r="C298" s="7" t="s">
        <v>636</v>
      </c>
      <c r="D298" s="2">
        <v>658.42</v>
      </c>
      <c r="E298" s="21">
        <f>VLOOKUP(B298,'Q2 Spend and Rebate'!B:E,3,FALSE)</f>
        <v>719.73</v>
      </c>
      <c r="F298" s="2">
        <v>37623.449999999997</v>
      </c>
      <c r="G298" s="2">
        <f>_xlfn.XLOOKUP(B298,'Q2 Spend and Rebate'!B:B,'Q2 Spend and Rebate'!E:E)</f>
        <v>41602.870000000003</v>
      </c>
      <c r="H298" s="3">
        <v>124</v>
      </c>
      <c r="I298" s="27">
        <f>_xlfn.XLOOKUP(B298,'Q2 Spend and Rebate'!B:B,'Q2 Spend and Rebate'!F:F)</f>
        <v>163</v>
      </c>
      <c r="J298" s="3">
        <f t="shared" si="16"/>
        <v>1378.15</v>
      </c>
      <c r="K298" s="21">
        <f t="shared" si="17"/>
        <v>79226.320000000007</v>
      </c>
      <c r="L298" s="3">
        <f t="shared" si="18"/>
        <v>287</v>
      </c>
      <c r="M298" s="24">
        <f t="shared" si="19"/>
        <v>1.867395174464474E-4</v>
      </c>
    </row>
    <row r="299" spans="1:13" x14ac:dyDescent="0.25">
      <c r="A299" s="9">
        <v>7079</v>
      </c>
      <c r="B299" s="30" t="s">
        <v>458</v>
      </c>
      <c r="C299" s="7" t="s">
        <v>459</v>
      </c>
      <c r="D299" s="2">
        <v>655.27</v>
      </c>
      <c r="E299" s="21">
        <f>VLOOKUP(B299,'Q2 Spend and Rebate'!B:E,3,FALSE)</f>
        <v>668.2</v>
      </c>
      <c r="F299" s="2">
        <v>46089.36</v>
      </c>
      <c r="G299" s="2">
        <f>_xlfn.XLOOKUP(B299,'Q2 Spend and Rebate'!B:B,'Q2 Spend and Rebate'!E:E)</f>
        <v>50599.81</v>
      </c>
      <c r="H299" s="3">
        <v>140</v>
      </c>
      <c r="I299" s="27">
        <f>_xlfn.XLOOKUP(B299,'Q2 Spend and Rebate'!B:B,'Q2 Spend and Rebate'!F:F)</f>
        <v>118</v>
      </c>
      <c r="J299" s="3">
        <f t="shared" si="16"/>
        <v>1323.47</v>
      </c>
      <c r="K299" s="21">
        <f t="shared" si="17"/>
        <v>96689.17</v>
      </c>
      <c r="L299" s="3">
        <f t="shared" si="18"/>
        <v>258</v>
      </c>
      <c r="M299" s="24">
        <f t="shared" si="19"/>
        <v>1.8584612192389902E-4</v>
      </c>
    </row>
    <row r="300" spans="1:13" x14ac:dyDescent="0.25">
      <c r="A300" s="9">
        <v>7161</v>
      </c>
      <c r="B300" s="30" t="s">
        <v>246</v>
      </c>
      <c r="C300" s="7" t="s">
        <v>247</v>
      </c>
      <c r="D300" s="2">
        <v>627.98</v>
      </c>
      <c r="E300" s="21">
        <f>VLOOKUP(B300,'Q2 Spend and Rebate'!B:E,3,FALSE)</f>
        <v>399.26</v>
      </c>
      <c r="F300" s="2">
        <v>40220.44</v>
      </c>
      <c r="G300" s="2">
        <f>_xlfn.XLOOKUP(B300,'Q2 Spend and Rebate'!B:B,'Q2 Spend and Rebate'!E:E)</f>
        <v>25946.07</v>
      </c>
      <c r="H300" s="3">
        <v>98</v>
      </c>
      <c r="I300" s="27">
        <f>_xlfn.XLOOKUP(B300,'Q2 Spend and Rebate'!B:B,'Q2 Spend and Rebate'!F:F)</f>
        <v>79</v>
      </c>
      <c r="J300" s="3">
        <f t="shared" si="16"/>
        <v>1027.24</v>
      </c>
      <c r="K300" s="21">
        <f t="shared" si="17"/>
        <v>66166.510000000009</v>
      </c>
      <c r="L300" s="3">
        <f t="shared" si="18"/>
        <v>177</v>
      </c>
      <c r="M300" s="24">
        <f t="shared" si="19"/>
        <v>1.7810619690474173E-4</v>
      </c>
    </row>
    <row r="301" spans="1:13" x14ac:dyDescent="0.25">
      <c r="A301" s="9">
        <v>7358</v>
      </c>
      <c r="B301" s="30" t="s">
        <v>434</v>
      </c>
      <c r="C301" s="7" t="s">
        <v>435</v>
      </c>
      <c r="D301" s="2">
        <v>625.33000000000004</v>
      </c>
      <c r="E301" s="21">
        <f>VLOOKUP(B301,'Q2 Spend and Rebate'!B:E,3,FALSE)</f>
        <v>1317.54</v>
      </c>
      <c r="F301" s="2">
        <v>42005.58</v>
      </c>
      <c r="G301" s="2">
        <f>_xlfn.XLOOKUP(B301,'Q2 Spend and Rebate'!B:B,'Q2 Spend and Rebate'!E:E)</f>
        <v>80818.850000000006</v>
      </c>
      <c r="H301" s="3">
        <v>78</v>
      </c>
      <c r="I301" s="27">
        <f>_xlfn.XLOOKUP(B301,'Q2 Spend and Rebate'!B:B,'Q2 Spend and Rebate'!F:F)</f>
        <v>87</v>
      </c>
      <c r="J301" s="3">
        <f t="shared" si="16"/>
        <v>1942.87</v>
      </c>
      <c r="K301" s="21">
        <f t="shared" si="17"/>
        <v>122824.43000000001</v>
      </c>
      <c r="L301" s="3">
        <f t="shared" si="18"/>
        <v>165</v>
      </c>
      <c r="M301" s="24">
        <f t="shared" si="19"/>
        <v>1.7735461019529627E-4</v>
      </c>
    </row>
    <row r="302" spans="1:13" x14ac:dyDescent="0.25">
      <c r="A302" s="9">
        <v>7391</v>
      </c>
      <c r="B302" s="30" t="s">
        <v>314</v>
      </c>
      <c r="C302" s="7" t="s">
        <v>315</v>
      </c>
      <c r="D302" s="2">
        <v>621.57000000000005</v>
      </c>
      <c r="E302" s="21">
        <f>VLOOKUP(B302,'Q2 Spend and Rebate'!B:E,3,FALSE)</f>
        <v>314.05</v>
      </c>
      <c r="F302" s="2">
        <v>37901.019999999997</v>
      </c>
      <c r="G302" s="2">
        <f>_xlfn.XLOOKUP(B302,'Q2 Spend and Rebate'!B:B,'Q2 Spend and Rebate'!E:E)</f>
        <v>19385.439999999999</v>
      </c>
      <c r="H302" s="3">
        <v>133</v>
      </c>
      <c r="I302" s="27">
        <f>_xlfn.XLOOKUP(B302,'Q2 Spend and Rebate'!B:B,'Q2 Spend and Rebate'!F:F)</f>
        <v>70</v>
      </c>
      <c r="J302" s="3">
        <f t="shared" si="16"/>
        <v>935.62000000000012</v>
      </c>
      <c r="K302" s="21">
        <f t="shared" si="17"/>
        <v>57286.459999999992</v>
      </c>
      <c r="L302" s="3">
        <f t="shared" si="18"/>
        <v>203</v>
      </c>
      <c r="M302" s="24">
        <f t="shared" si="19"/>
        <v>1.7628820792076232E-4</v>
      </c>
    </row>
    <row r="303" spans="1:13" x14ac:dyDescent="0.25">
      <c r="A303" s="9">
        <v>20562</v>
      </c>
      <c r="B303" s="30" t="s">
        <v>581</v>
      </c>
      <c r="C303" s="7" t="s">
        <v>582</v>
      </c>
      <c r="D303" s="2">
        <v>613.85</v>
      </c>
      <c r="E303" s="21">
        <f>VLOOKUP(B303,'Q2 Spend and Rebate'!B:E,3,FALSE)</f>
        <v>515.46</v>
      </c>
      <c r="F303" s="2">
        <v>37365.730000000003</v>
      </c>
      <c r="G303" s="2">
        <f>_xlfn.XLOOKUP(B303,'Q2 Spend and Rebate'!B:B,'Q2 Spend and Rebate'!E:E)</f>
        <v>31528.94</v>
      </c>
      <c r="H303" s="3">
        <v>99</v>
      </c>
      <c r="I303" s="27">
        <f>_xlfn.XLOOKUP(B303,'Q2 Spend and Rebate'!B:B,'Q2 Spend and Rebate'!F:F)</f>
        <v>84</v>
      </c>
      <c r="J303" s="3">
        <f t="shared" si="16"/>
        <v>1129.31</v>
      </c>
      <c r="K303" s="21">
        <f t="shared" si="17"/>
        <v>68894.67</v>
      </c>
      <c r="L303" s="3">
        <f t="shared" si="18"/>
        <v>183</v>
      </c>
      <c r="M303" s="24">
        <f t="shared" si="19"/>
        <v>1.7409867984645325E-4</v>
      </c>
    </row>
    <row r="304" spans="1:13" x14ac:dyDescent="0.25">
      <c r="A304" s="9">
        <v>7366</v>
      </c>
      <c r="B304" s="30" t="s">
        <v>264</v>
      </c>
      <c r="C304" s="7" t="s">
        <v>265</v>
      </c>
      <c r="D304" s="2">
        <v>603.71</v>
      </c>
      <c r="E304" s="21">
        <f>VLOOKUP(B304,'Q2 Spend and Rebate'!B:E,3,FALSE)</f>
        <v>705.73</v>
      </c>
      <c r="F304" s="2">
        <v>38093.199999999997</v>
      </c>
      <c r="G304" s="2">
        <f>_xlfn.XLOOKUP(B304,'Q2 Spend and Rebate'!B:B,'Q2 Spend and Rebate'!E:E)</f>
        <v>45088.21</v>
      </c>
      <c r="H304" s="3">
        <v>115</v>
      </c>
      <c r="I304" s="27">
        <f>_xlfn.XLOOKUP(B304,'Q2 Spend and Rebate'!B:B,'Q2 Spend and Rebate'!F:F)</f>
        <v>166</v>
      </c>
      <c r="J304" s="3">
        <f t="shared" si="16"/>
        <v>1309.44</v>
      </c>
      <c r="K304" s="21">
        <f t="shared" si="17"/>
        <v>83181.41</v>
      </c>
      <c r="L304" s="3">
        <f t="shared" si="18"/>
        <v>281</v>
      </c>
      <c r="M304" s="24">
        <f t="shared" si="19"/>
        <v>1.7122279711672607E-4</v>
      </c>
    </row>
    <row r="305" spans="1:13" x14ac:dyDescent="0.25">
      <c r="A305" s="9">
        <v>15960</v>
      </c>
      <c r="B305" s="30" t="s">
        <v>1067</v>
      </c>
      <c r="C305" s="7" t="s">
        <v>1068</v>
      </c>
      <c r="D305" s="2">
        <v>598.25</v>
      </c>
      <c r="E305" s="21">
        <f>VLOOKUP(B305,'Q2 Spend and Rebate'!B:E,3,FALSE)</f>
        <v>542.80999999999995</v>
      </c>
      <c r="F305" s="2">
        <v>38621.56</v>
      </c>
      <c r="G305" s="2">
        <f>_xlfn.XLOOKUP(B305,'Q2 Spend and Rebate'!B:B,'Q2 Spend and Rebate'!E:E)</f>
        <v>36367.26</v>
      </c>
      <c r="H305" s="3">
        <v>94</v>
      </c>
      <c r="I305" s="27">
        <f>_xlfn.XLOOKUP(B305,'Q2 Spend and Rebate'!B:B,'Q2 Spend and Rebate'!F:F)</f>
        <v>102</v>
      </c>
      <c r="J305" s="3">
        <f t="shared" si="16"/>
        <v>1141.06</v>
      </c>
      <c r="K305" s="21">
        <f t="shared" si="17"/>
        <v>74988.820000000007</v>
      </c>
      <c r="L305" s="3">
        <f t="shared" si="18"/>
        <v>196</v>
      </c>
      <c r="M305" s="24">
        <f t="shared" si="19"/>
        <v>1.6967424487764217E-4</v>
      </c>
    </row>
    <row r="306" spans="1:13" x14ac:dyDescent="0.25">
      <c r="A306" s="9">
        <v>15122</v>
      </c>
      <c r="B306" s="30" t="s">
        <v>1047</v>
      </c>
      <c r="C306" s="7" t="s">
        <v>1048</v>
      </c>
      <c r="D306" s="2">
        <v>593.22</v>
      </c>
      <c r="E306" s="21">
        <f>VLOOKUP(B306,'Q2 Spend and Rebate'!B:E,3,FALSE)</f>
        <v>862.74</v>
      </c>
      <c r="F306" s="2">
        <v>36665.46</v>
      </c>
      <c r="G306" s="2">
        <f>_xlfn.XLOOKUP(B306,'Q2 Spend and Rebate'!B:B,'Q2 Spend and Rebate'!E:E)</f>
        <v>51394.69</v>
      </c>
      <c r="H306" s="3">
        <v>55</v>
      </c>
      <c r="I306" s="27">
        <f>_xlfn.XLOOKUP(B306,'Q2 Spend and Rebate'!B:B,'Q2 Spend and Rebate'!F:F)</f>
        <v>73</v>
      </c>
      <c r="J306" s="3">
        <f t="shared" si="16"/>
        <v>1455.96</v>
      </c>
      <c r="K306" s="21">
        <f t="shared" si="17"/>
        <v>88060.15</v>
      </c>
      <c r="L306" s="3">
        <f t="shared" si="18"/>
        <v>128</v>
      </c>
      <c r="M306" s="24">
        <f t="shared" si="19"/>
        <v>1.6824764821782683E-4</v>
      </c>
    </row>
    <row r="307" spans="1:13" x14ac:dyDescent="0.25">
      <c r="A307" s="9">
        <v>7116</v>
      </c>
      <c r="B307" s="30" t="s">
        <v>348</v>
      </c>
      <c r="C307" s="7" t="s">
        <v>349</v>
      </c>
      <c r="D307" s="2">
        <v>590.19000000000005</v>
      </c>
      <c r="E307" s="21">
        <f>VLOOKUP(B307,'Q2 Spend and Rebate'!B:E,3,FALSE)</f>
        <v>496.82</v>
      </c>
      <c r="F307" s="2">
        <v>39323.58</v>
      </c>
      <c r="G307" s="2">
        <f>_xlfn.XLOOKUP(B307,'Q2 Spend and Rebate'!B:B,'Q2 Spend and Rebate'!E:E)</f>
        <v>29928.62</v>
      </c>
      <c r="H307" s="3">
        <v>62</v>
      </c>
      <c r="I307" s="27">
        <f>_xlfn.XLOOKUP(B307,'Q2 Spend and Rebate'!B:B,'Q2 Spend and Rebate'!F:F)</f>
        <v>46</v>
      </c>
      <c r="J307" s="3">
        <f t="shared" si="16"/>
        <v>1087.01</v>
      </c>
      <c r="K307" s="21">
        <f t="shared" si="17"/>
        <v>69252.2</v>
      </c>
      <c r="L307" s="3">
        <f t="shared" si="18"/>
        <v>108</v>
      </c>
      <c r="M307" s="24">
        <f t="shared" si="19"/>
        <v>1.6738828681042315E-4</v>
      </c>
    </row>
    <row r="308" spans="1:13" x14ac:dyDescent="0.25">
      <c r="A308" s="9">
        <v>7267</v>
      </c>
      <c r="B308" s="30" t="s">
        <v>645</v>
      </c>
      <c r="C308" s="7" t="s">
        <v>646</v>
      </c>
      <c r="D308" s="2">
        <v>584.83000000000004</v>
      </c>
      <c r="E308" s="21">
        <f>VLOOKUP(B308,'Q2 Spend and Rebate'!B:E,3,FALSE)</f>
        <v>1556.9</v>
      </c>
      <c r="F308" s="2">
        <v>37131.370000000003</v>
      </c>
      <c r="G308" s="2">
        <f>_xlfn.XLOOKUP(B308,'Q2 Spend and Rebate'!B:B,'Q2 Spend and Rebate'!E:E)</f>
        <v>96161.11</v>
      </c>
      <c r="H308" s="3">
        <v>59</v>
      </c>
      <c r="I308" s="27">
        <f>_xlfn.XLOOKUP(B308,'Q2 Spend and Rebate'!B:B,'Q2 Spend and Rebate'!F:F)</f>
        <v>130</v>
      </c>
      <c r="J308" s="3">
        <f t="shared" si="16"/>
        <v>2141.73</v>
      </c>
      <c r="K308" s="21">
        <f t="shared" si="17"/>
        <v>133292.48000000001</v>
      </c>
      <c r="L308" s="3">
        <f t="shared" si="18"/>
        <v>189</v>
      </c>
      <c r="M308" s="24">
        <f t="shared" si="19"/>
        <v>1.6586809633395986E-4</v>
      </c>
    </row>
    <row r="309" spans="1:13" x14ac:dyDescent="0.25">
      <c r="A309" s="9">
        <v>7242</v>
      </c>
      <c r="B309" s="30" t="s">
        <v>957</v>
      </c>
      <c r="C309" s="7" t="s">
        <v>958</v>
      </c>
      <c r="D309" s="2">
        <v>583.51</v>
      </c>
      <c r="E309" s="21">
        <f>VLOOKUP(B309,'Q2 Spend and Rebate'!B:E,3,FALSE)</f>
        <v>3770.03</v>
      </c>
      <c r="F309" s="2">
        <v>36883.760000000002</v>
      </c>
      <c r="G309" s="2">
        <f>_xlfn.XLOOKUP(B309,'Q2 Spend and Rebate'!B:B,'Q2 Spend and Rebate'!E:E)</f>
        <v>231229.89</v>
      </c>
      <c r="H309" s="3">
        <v>79</v>
      </c>
      <c r="I309" s="27">
        <f>_xlfn.XLOOKUP(B309,'Q2 Spend and Rebate'!B:B,'Q2 Spend and Rebate'!F:F)</f>
        <v>80</v>
      </c>
      <c r="J309" s="3">
        <f t="shared" si="16"/>
        <v>4353.54</v>
      </c>
      <c r="K309" s="21">
        <f t="shared" si="17"/>
        <v>268113.65000000002</v>
      </c>
      <c r="L309" s="3">
        <f t="shared" si="18"/>
        <v>159</v>
      </c>
      <c r="M309" s="24">
        <f t="shared" si="19"/>
        <v>1.6549372106736812E-4</v>
      </c>
    </row>
    <row r="310" spans="1:13" x14ac:dyDescent="0.25">
      <c r="A310" s="9">
        <v>20730</v>
      </c>
      <c r="B310" s="30" t="s">
        <v>583</v>
      </c>
      <c r="C310" s="7" t="s">
        <v>584</v>
      </c>
      <c r="D310" s="2">
        <v>571.16</v>
      </c>
      <c r="E310" s="21">
        <f>VLOOKUP(B310,'Q2 Spend and Rebate'!B:E,3,FALSE)</f>
        <v>549.91</v>
      </c>
      <c r="F310" s="2">
        <v>34835.769999999997</v>
      </c>
      <c r="G310" s="2">
        <f>_xlfn.XLOOKUP(B310,'Q2 Spend and Rebate'!B:B,'Q2 Spend and Rebate'!E:E)</f>
        <v>33134.44</v>
      </c>
      <c r="H310" s="3">
        <v>105</v>
      </c>
      <c r="I310" s="27">
        <f>_xlfn.XLOOKUP(B310,'Q2 Spend and Rebate'!B:B,'Q2 Spend and Rebate'!F:F)</f>
        <v>79</v>
      </c>
      <c r="J310" s="3">
        <f t="shared" si="16"/>
        <v>1121.07</v>
      </c>
      <c r="K310" s="21">
        <f t="shared" si="17"/>
        <v>67970.209999999992</v>
      </c>
      <c r="L310" s="3">
        <f t="shared" si="18"/>
        <v>184</v>
      </c>
      <c r="M310" s="24">
        <f t="shared" si="19"/>
        <v>1.6199104338372603E-4</v>
      </c>
    </row>
    <row r="311" spans="1:13" x14ac:dyDescent="0.25">
      <c r="A311" s="9">
        <v>7134</v>
      </c>
      <c r="B311" s="30" t="s">
        <v>194</v>
      </c>
      <c r="C311" s="7" t="s">
        <v>195</v>
      </c>
      <c r="D311" s="2">
        <v>568.9</v>
      </c>
      <c r="E311" s="21">
        <f>VLOOKUP(B311,'Q2 Spend and Rebate'!B:E,3,FALSE)</f>
        <v>450.38</v>
      </c>
      <c r="F311" s="2">
        <v>34200.589999999997</v>
      </c>
      <c r="G311" s="2">
        <f>_xlfn.XLOOKUP(B311,'Q2 Spend and Rebate'!B:B,'Q2 Spend and Rebate'!E:E)</f>
        <v>28333.55</v>
      </c>
      <c r="H311" s="3">
        <v>93</v>
      </c>
      <c r="I311" s="27">
        <f>_xlfn.XLOOKUP(B311,'Q2 Spend and Rebate'!B:B,'Q2 Spend and Rebate'!F:F)</f>
        <v>40</v>
      </c>
      <c r="J311" s="3">
        <f t="shared" si="16"/>
        <v>1019.28</v>
      </c>
      <c r="K311" s="21">
        <f t="shared" si="17"/>
        <v>62534.14</v>
      </c>
      <c r="L311" s="3">
        <f t="shared" si="18"/>
        <v>133</v>
      </c>
      <c r="M311" s="24">
        <f t="shared" si="19"/>
        <v>1.6135006754850086E-4</v>
      </c>
    </row>
    <row r="312" spans="1:13" x14ac:dyDescent="0.25">
      <c r="A312" s="9">
        <v>7374</v>
      </c>
      <c r="B312" s="30" t="s">
        <v>280</v>
      </c>
      <c r="C312" s="7" t="s">
        <v>281</v>
      </c>
      <c r="D312" s="2">
        <v>568.55999999999995</v>
      </c>
      <c r="E312" s="21">
        <f>VLOOKUP(B312,'Q2 Spend and Rebate'!B:E,3,FALSE)</f>
        <v>450.03</v>
      </c>
      <c r="F312" s="2">
        <v>35117.97</v>
      </c>
      <c r="G312" s="2">
        <f>_xlfn.XLOOKUP(B312,'Q2 Spend and Rebate'!B:B,'Q2 Spend and Rebate'!E:E)</f>
        <v>29264.7</v>
      </c>
      <c r="H312" s="3">
        <v>72</v>
      </c>
      <c r="I312" s="27">
        <f>_xlfn.XLOOKUP(B312,'Q2 Spend and Rebate'!B:B,'Q2 Spend and Rebate'!F:F)</f>
        <v>66</v>
      </c>
      <c r="J312" s="3">
        <f t="shared" si="16"/>
        <v>1018.5899999999999</v>
      </c>
      <c r="K312" s="21">
        <f t="shared" si="17"/>
        <v>64382.67</v>
      </c>
      <c r="L312" s="3">
        <f t="shared" si="18"/>
        <v>138</v>
      </c>
      <c r="M312" s="24">
        <f t="shared" si="19"/>
        <v>1.6125363755559085E-4</v>
      </c>
    </row>
    <row r="313" spans="1:13" x14ac:dyDescent="0.25">
      <c r="A313" s="9">
        <v>7084</v>
      </c>
      <c r="B313" s="30" t="s">
        <v>466</v>
      </c>
      <c r="C313" s="7" t="s">
        <v>467</v>
      </c>
      <c r="D313" s="2">
        <v>564.75</v>
      </c>
      <c r="E313" s="21">
        <f>VLOOKUP(B313,'Q2 Spend and Rebate'!B:E,3,FALSE)</f>
        <v>661.8</v>
      </c>
      <c r="F313" s="2">
        <v>34398.089999999997</v>
      </c>
      <c r="G313" s="2">
        <f>_xlfn.XLOOKUP(B313,'Q2 Spend and Rebate'!B:B,'Q2 Spend and Rebate'!E:E)</f>
        <v>43134.45</v>
      </c>
      <c r="H313" s="3">
        <v>51</v>
      </c>
      <c r="I313" s="27">
        <f>_xlfn.XLOOKUP(B313,'Q2 Spend and Rebate'!B:B,'Q2 Spend and Rebate'!F:F)</f>
        <v>49</v>
      </c>
      <c r="J313" s="3">
        <f t="shared" si="16"/>
        <v>1226.55</v>
      </c>
      <c r="K313" s="21">
        <f t="shared" si="17"/>
        <v>77532.539999999994</v>
      </c>
      <c r="L313" s="3">
        <f t="shared" si="18"/>
        <v>100</v>
      </c>
      <c r="M313" s="24">
        <f t="shared" si="19"/>
        <v>1.6017305439974662E-4</v>
      </c>
    </row>
    <row r="314" spans="1:13" x14ac:dyDescent="0.25">
      <c r="A314" s="9">
        <v>14870</v>
      </c>
      <c r="B314" s="30" t="s">
        <v>1037</v>
      </c>
      <c r="C314" s="7" t="s">
        <v>1038</v>
      </c>
      <c r="D314" s="2">
        <v>561.66999999999996</v>
      </c>
      <c r="E314" s="21">
        <f>VLOOKUP(B314,'Q2 Spend and Rebate'!B:E,3,FALSE)</f>
        <v>402.76</v>
      </c>
      <c r="F314" s="2">
        <v>34893</v>
      </c>
      <c r="G314" s="2">
        <f>_xlfn.XLOOKUP(B314,'Q2 Spend and Rebate'!B:B,'Q2 Spend and Rebate'!E:E)</f>
        <v>26694.12</v>
      </c>
      <c r="H314" s="3">
        <v>32</v>
      </c>
      <c r="I314" s="27">
        <f>_xlfn.XLOOKUP(B314,'Q2 Spend and Rebate'!B:B,'Q2 Spend and Rebate'!F:F)</f>
        <v>28</v>
      </c>
      <c r="J314" s="3">
        <f t="shared" si="16"/>
        <v>964.43</v>
      </c>
      <c r="K314" s="21">
        <f t="shared" si="17"/>
        <v>61587.119999999995</v>
      </c>
      <c r="L314" s="3">
        <f t="shared" si="18"/>
        <v>60</v>
      </c>
      <c r="M314" s="24">
        <f t="shared" si="19"/>
        <v>1.5929951211103265E-4</v>
      </c>
    </row>
    <row r="315" spans="1:13" x14ac:dyDescent="0.25">
      <c r="A315" s="9">
        <v>17762</v>
      </c>
      <c r="B315" s="30" t="s">
        <v>759</v>
      </c>
      <c r="C315" s="7" t="s">
        <v>760</v>
      </c>
      <c r="D315" s="2">
        <v>556.79999999999995</v>
      </c>
      <c r="E315" s="21">
        <f>VLOOKUP(B315,'Q2 Spend and Rebate'!B:E,3,FALSE)</f>
        <v>491.61</v>
      </c>
      <c r="F315" s="2">
        <v>34294.589999999997</v>
      </c>
      <c r="G315" s="2">
        <f>_xlfn.XLOOKUP(B315,'Q2 Spend and Rebate'!B:B,'Q2 Spend and Rebate'!E:E)</f>
        <v>29272.39</v>
      </c>
      <c r="H315" s="3">
        <v>94</v>
      </c>
      <c r="I315" s="27">
        <f>_xlfn.XLOOKUP(B315,'Q2 Spend and Rebate'!B:B,'Q2 Spend and Rebate'!F:F)</f>
        <v>55</v>
      </c>
      <c r="J315" s="3">
        <f t="shared" si="16"/>
        <v>1048.4099999999999</v>
      </c>
      <c r="K315" s="21">
        <f t="shared" si="17"/>
        <v>63566.979999999996</v>
      </c>
      <c r="L315" s="3">
        <f t="shared" si="18"/>
        <v>149</v>
      </c>
      <c r="M315" s="24">
        <f t="shared" si="19"/>
        <v>1.5791829427141022E-4</v>
      </c>
    </row>
    <row r="316" spans="1:13" x14ac:dyDescent="0.25">
      <c r="A316" s="9">
        <v>7593</v>
      </c>
      <c r="B316" s="30" t="s">
        <v>62</v>
      </c>
      <c r="C316" s="7" t="s">
        <v>63</v>
      </c>
      <c r="D316" s="2">
        <v>543.51</v>
      </c>
      <c r="E316" s="21">
        <f>VLOOKUP(B316,'Q2 Spend and Rebate'!B:E,3,FALSE)</f>
        <v>1024.51</v>
      </c>
      <c r="F316" s="2">
        <v>34429.870000000003</v>
      </c>
      <c r="G316" s="2">
        <f>_xlfn.XLOOKUP(B316,'Q2 Spend and Rebate'!B:B,'Q2 Spend and Rebate'!E:E)</f>
        <v>60685.78</v>
      </c>
      <c r="H316" s="3">
        <v>46</v>
      </c>
      <c r="I316" s="27">
        <f>_xlfn.XLOOKUP(B316,'Q2 Spend and Rebate'!B:B,'Q2 Spend and Rebate'!F:F)</f>
        <v>57</v>
      </c>
      <c r="J316" s="3">
        <f t="shared" si="16"/>
        <v>1568.02</v>
      </c>
      <c r="K316" s="21">
        <f t="shared" si="17"/>
        <v>95115.65</v>
      </c>
      <c r="L316" s="3">
        <f t="shared" si="18"/>
        <v>103</v>
      </c>
      <c r="M316" s="24">
        <f t="shared" si="19"/>
        <v>1.5414901601913463E-4</v>
      </c>
    </row>
    <row r="317" spans="1:13" x14ac:dyDescent="0.25">
      <c r="A317" s="9">
        <v>7258</v>
      </c>
      <c r="B317" s="30" t="s">
        <v>989</v>
      </c>
      <c r="C317" s="7" t="s">
        <v>990</v>
      </c>
      <c r="D317" s="2">
        <v>537.47</v>
      </c>
      <c r="E317" s="21">
        <f>VLOOKUP(B317,'Q2 Spend and Rebate'!B:E,3,FALSE)</f>
        <v>360.41</v>
      </c>
      <c r="F317" s="2">
        <v>34577.300000000003</v>
      </c>
      <c r="G317" s="2">
        <f>_xlfn.XLOOKUP(B317,'Q2 Spend and Rebate'!B:B,'Q2 Spend and Rebate'!E:E)</f>
        <v>25003.22</v>
      </c>
      <c r="H317" s="3">
        <v>55</v>
      </c>
      <c r="I317" s="27">
        <f>_xlfn.XLOOKUP(B317,'Q2 Spend and Rebate'!B:B,'Q2 Spend and Rebate'!F:F)</f>
        <v>56</v>
      </c>
      <c r="J317" s="3">
        <f t="shared" si="16"/>
        <v>897.88000000000011</v>
      </c>
      <c r="K317" s="21">
        <f t="shared" si="17"/>
        <v>59580.520000000004</v>
      </c>
      <c r="L317" s="3">
        <f t="shared" si="18"/>
        <v>111</v>
      </c>
      <c r="M317" s="24">
        <f t="shared" si="19"/>
        <v>1.5243596555685141E-4</v>
      </c>
    </row>
    <row r="318" spans="1:13" x14ac:dyDescent="0.25">
      <c r="A318" s="9">
        <v>7403</v>
      </c>
      <c r="B318" s="30" t="s">
        <v>150</v>
      </c>
      <c r="C318" s="7" t="s">
        <v>151</v>
      </c>
      <c r="D318" s="2">
        <v>534.02</v>
      </c>
      <c r="E318" s="21">
        <f>VLOOKUP(B318,'Q2 Spend and Rebate'!B:E,3,FALSE)</f>
        <v>461.96</v>
      </c>
      <c r="F318" s="2">
        <v>34673.910000000003</v>
      </c>
      <c r="G318" s="2">
        <f>_xlfn.XLOOKUP(B318,'Q2 Spend and Rebate'!B:B,'Q2 Spend and Rebate'!E:E)</f>
        <v>28323.22</v>
      </c>
      <c r="H318" s="3">
        <v>71</v>
      </c>
      <c r="I318" s="27">
        <f>_xlfn.XLOOKUP(B318,'Q2 Spend and Rebate'!B:B,'Q2 Spend and Rebate'!F:F)</f>
        <v>50</v>
      </c>
      <c r="J318" s="3">
        <f t="shared" si="16"/>
        <v>995.98</v>
      </c>
      <c r="K318" s="21">
        <f t="shared" si="17"/>
        <v>62997.130000000005</v>
      </c>
      <c r="L318" s="3">
        <f t="shared" si="18"/>
        <v>121</v>
      </c>
      <c r="M318" s="24">
        <f t="shared" si="19"/>
        <v>1.5145748474644125E-4</v>
      </c>
    </row>
    <row r="319" spans="1:13" x14ac:dyDescent="0.25">
      <c r="A319" s="9">
        <v>21532</v>
      </c>
      <c r="B319" s="30" t="s">
        <v>597</v>
      </c>
      <c r="C319" s="7" t="s">
        <v>598</v>
      </c>
      <c r="D319" s="2">
        <v>533.33000000000004</v>
      </c>
      <c r="E319" s="21">
        <f>VLOOKUP(B319,'Q2 Spend and Rebate'!B:E,3,FALSE)</f>
        <v>299.64</v>
      </c>
      <c r="F319" s="2">
        <v>33580.19</v>
      </c>
      <c r="G319" s="2">
        <f>_xlfn.XLOOKUP(B319,'Q2 Spend and Rebate'!B:B,'Q2 Spend and Rebate'!E:E)</f>
        <v>18315.080000000002</v>
      </c>
      <c r="H319" s="3">
        <v>42</v>
      </c>
      <c r="I319" s="27">
        <f>_xlfn.XLOOKUP(B319,'Q2 Spend and Rebate'!B:B,'Q2 Spend and Rebate'!F:F)</f>
        <v>27</v>
      </c>
      <c r="J319" s="3">
        <f t="shared" si="16"/>
        <v>832.97</v>
      </c>
      <c r="K319" s="21">
        <f t="shared" si="17"/>
        <v>51895.270000000004</v>
      </c>
      <c r="L319" s="3">
        <f t="shared" si="18"/>
        <v>69</v>
      </c>
      <c r="M319" s="24">
        <f t="shared" si="19"/>
        <v>1.5126178858435924E-4</v>
      </c>
    </row>
    <row r="320" spans="1:13" x14ac:dyDescent="0.25">
      <c r="A320" s="9">
        <v>20290</v>
      </c>
      <c r="B320" s="30" t="s">
        <v>563</v>
      </c>
      <c r="C320" s="7" t="s">
        <v>564</v>
      </c>
      <c r="D320" s="2">
        <v>526.20000000000005</v>
      </c>
      <c r="E320" s="21">
        <f>VLOOKUP(B320,'Q2 Spend and Rebate'!B:E,3,FALSE)</f>
        <v>324.74</v>
      </c>
      <c r="F320" s="2">
        <v>32417.64</v>
      </c>
      <c r="G320" s="2">
        <f>_xlfn.XLOOKUP(B320,'Q2 Spend and Rebate'!B:B,'Q2 Spend and Rebate'!E:E)</f>
        <v>19580.27</v>
      </c>
      <c r="H320" s="3">
        <v>58</v>
      </c>
      <c r="I320" s="27">
        <f>_xlfn.XLOOKUP(B320,'Q2 Spend and Rebate'!B:B,'Q2 Spend and Rebate'!F:F)</f>
        <v>39</v>
      </c>
      <c r="J320" s="3">
        <f t="shared" si="16"/>
        <v>850.94</v>
      </c>
      <c r="K320" s="21">
        <f t="shared" si="17"/>
        <v>51997.91</v>
      </c>
      <c r="L320" s="3">
        <f t="shared" si="18"/>
        <v>97</v>
      </c>
      <c r="M320" s="24">
        <f t="shared" si="19"/>
        <v>1.4923959490951161E-4</v>
      </c>
    </row>
    <row r="321" spans="1:13" x14ac:dyDescent="0.25">
      <c r="A321" s="9">
        <v>17750</v>
      </c>
      <c r="B321" s="30" t="s">
        <v>757</v>
      </c>
      <c r="C321" s="7" t="s">
        <v>758</v>
      </c>
      <c r="D321" s="2">
        <v>524.23</v>
      </c>
      <c r="E321" s="21">
        <f>VLOOKUP(B321,'Q2 Spend and Rebate'!B:E,3,FALSE)</f>
        <v>344.96</v>
      </c>
      <c r="F321" s="2">
        <v>33289.870000000003</v>
      </c>
      <c r="G321" s="2">
        <f>_xlfn.XLOOKUP(B321,'Q2 Spend and Rebate'!B:B,'Q2 Spend and Rebate'!E:E)</f>
        <v>21613.19</v>
      </c>
      <c r="H321" s="3">
        <v>33</v>
      </c>
      <c r="I321" s="27">
        <f>_xlfn.XLOOKUP(B321,'Q2 Spend and Rebate'!B:B,'Q2 Spend and Rebate'!F:F)</f>
        <v>21</v>
      </c>
      <c r="J321" s="3">
        <f t="shared" si="16"/>
        <v>869.19</v>
      </c>
      <c r="K321" s="21">
        <f t="shared" si="17"/>
        <v>54903.06</v>
      </c>
      <c r="L321" s="3">
        <f t="shared" si="18"/>
        <v>54</v>
      </c>
      <c r="M321" s="24">
        <f t="shared" si="19"/>
        <v>1.486808681858861E-4</v>
      </c>
    </row>
    <row r="322" spans="1:13" x14ac:dyDescent="0.25">
      <c r="A322" s="9">
        <v>18945</v>
      </c>
      <c r="B322" s="30" t="s">
        <v>807</v>
      </c>
      <c r="C322" s="7" t="s">
        <v>808</v>
      </c>
      <c r="D322" s="2">
        <v>522.28</v>
      </c>
      <c r="E322" s="21">
        <f>VLOOKUP(B322,'Q2 Spend and Rebate'!B:E,3,FALSE)</f>
        <v>386.07</v>
      </c>
      <c r="F322" s="2">
        <v>31517.3</v>
      </c>
      <c r="G322" s="2">
        <f>_xlfn.XLOOKUP(B322,'Q2 Spend and Rebate'!B:B,'Q2 Spend and Rebate'!E:E)</f>
        <v>26235.67</v>
      </c>
      <c r="H322" s="3">
        <v>40</v>
      </c>
      <c r="I322" s="27">
        <f>_xlfn.XLOOKUP(B322,'Q2 Spend and Rebate'!B:B,'Q2 Spend and Rebate'!F:F)</f>
        <v>41</v>
      </c>
      <c r="J322" s="3">
        <f t="shared" ref="J322:J385" si="20">D322+E322</f>
        <v>908.34999999999991</v>
      </c>
      <c r="K322" s="21">
        <f t="shared" ref="K322:K385" si="21">F322+G322</f>
        <v>57752.97</v>
      </c>
      <c r="L322" s="3">
        <f t="shared" ref="L322:L385" si="22">H322+I322</f>
        <v>81</v>
      </c>
      <c r="M322" s="24">
        <f t="shared" ref="M322:M385" si="23">D322/$D$615</f>
        <v>1.481278138147847E-4</v>
      </c>
    </row>
    <row r="323" spans="1:13" x14ac:dyDescent="0.25">
      <c r="A323" s="9">
        <v>13161</v>
      </c>
      <c r="B323" s="30" t="s">
        <v>1011</v>
      </c>
      <c r="C323" s="7" t="s">
        <v>1012</v>
      </c>
      <c r="D323" s="2">
        <v>520.82000000000005</v>
      </c>
      <c r="E323" s="21">
        <f>VLOOKUP(B323,'Q2 Spend and Rebate'!B:E,3,FALSE)</f>
        <v>660.02</v>
      </c>
      <c r="F323" s="2">
        <v>36532.449999999997</v>
      </c>
      <c r="G323" s="2">
        <f>_xlfn.XLOOKUP(B323,'Q2 Spend and Rebate'!B:B,'Q2 Spend and Rebate'!E:E)</f>
        <v>45639.82</v>
      </c>
      <c r="H323" s="3">
        <v>35</v>
      </c>
      <c r="I323" s="27">
        <f>_xlfn.XLOOKUP(B323,'Q2 Spend and Rebate'!B:B,'Q2 Spend and Rebate'!F:F)</f>
        <v>42</v>
      </c>
      <c r="J323" s="3">
        <f t="shared" si="20"/>
        <v>1180.8400000000001</v>
      </c>
      <c r="K323" s="21">
        <f t="shared" si="21"/>
        <v>82172.26999999999</v>
      </c>
      <c r="L323" s="3">
        <f t="shared" si="22"/>
        <v>77</v>
      </c>
      <c r="M323" s="24">
        <f t="shared" si="23"/>
        <v>1.4771373208052421E-4</v>
      </c>
    </row>
    <row r="324" spans="1:13" x14ac:dyDescent="0.25">
      <c r="A324" s="9">
        <v>9125</v>
      </c>
      <c r="B324" s="30" t="s">
        <v>86</v>
      </c>
      <c r="C324" s="7" t="s">
        <v>87</v>
      </c>
      <c r="D324" s="2">
        <v>520.08000000000004</v>
      </c>
      <c r="E324" s="21">
        <f>VLOOKUP(B324,'Q2 Spend and Rebate'!B:E,3,FALSE)</f>
        <v>462.88</v>
      </c>
      <c r="F324" s="2">
        <v>32159.23</v>
      </c>
      <c r="G324" s="2">
        <f>_xlfn.XLOOKUP(B324,'Q2 Spend and Rebate'!B:B,'Q2 Spend and Rebate'!E:E)</f>
        <v>29298.32</v>
      </c>
      <c r="H324" s="3">
        <v>53</v>
      </c>
      <c r="I324" s="27">
        <f>_xlfn.XLOOKUP(B324,'Q2 Spend and Rebate'!B:B,'Q2 Spend and Rebate'!F:F)</f>
        <v>30</v>
      </c>
      <c r="J324" s="3">
        <f t="shared" si="20"/>
        <v>982.96</v>
      </c>
      <c r="K324" s="21">
        <f t="shared" si="21"/>
        <v>61457.55</v>
      </c>
      <c r="L324" s="3">
        <f t="shared" si="22"/>
        <v>83</v>
      </c>
      <c r="M324" s="24">
        <f t="shared" si="23"/>
        <v>1.4750385503713189E-4</v>
      </c>
    </row>
    <row r="325" spans="1:13" x14ac:dyDescent="0.25">
      <c r="A325" s="9">
        <v>17431</v>
      </c>
      <c r="B325" s="30" t="s">
        <v>747</v>
      </c>
      <c r="C325" s="7" t="s">
        <v>748</v>
      </c>
      <c r="D325" s="2">
        <v>515.63</v>
      </c>
      <c r="E325" s="21">
        <f>VLOOKUP(B325,'Q2 Spend and Rebate'!B:E,3,FALSE)</f>
        <v>493.08</v>
      </c>
      <c r="F325" s="2">
        <v>30850.04</v>
      </c>
      <c r="G325" s="2">
        <f>_xlfn.XLOOKUP(B325,'Q2 Spend and Rebate'!B:B,'Q2 Spend and Rebate'!E:E)</f>
        <v>31282.49</v>
      </c>
      <c r="H325" s="3">
        <v>155</v>
      </c>
      <c r="I325" s="27">
        <f>_xlfn.XLOOKUP(B325,'Q2 Spend and Rebate'!B:B,'Q2 Spend and Rebate'!F:F)</f>
        <v>133</v>
      </c>
      <c r="J325" s="3">
        <f t="shared" si="20"/>
        <v>1008.71</v>
      </c>
      <c r="K325" s="21">
        <f t="shared" si="21"/>
        <v>62132.53</v>
      </c>
      <c r="L325" s="3">
        <f t="shared" si="22"/>
        <v>288</v>
      </c>
      <c r="M325" s="24">
        <f t="shared" si="23"/>
        <v>1.4624175660051591E-4</v>
      </c>
    </row>
    <row r="326" spans="1:13" x14ac:dyDescent="0.25">
      <c r="A326" s="9">
        <v>7096</v>
      </c>
      <c r="B326" s="30" t="s">
        <v>490</v>
      </c>
      <c r="C326" s="7" t="s">
        <v>491</v>
      </c>
      <c r="D326" s="2">
        <v>511.79</v>
      </c>
      <c r="E326" s="21">
        <f>VLOOKUP(B326,'Q2 Spend and Rebate'!B:E,3,FALSE)</f>
        <v>351.64</v>
      </c>
      <c r="F326" s="2">
        <v>30945.82</v>
      </c>
      <c r="G326" s="2">
        <f>_xlfn.XLOOKUP(B326,'Q2 Spend and Rebate'!B:B,'Q2 Spend and Rebate'!E:E)</f>
        <v>21390.799999999999</v>
      </c>
      <c r="H326" s="3">
        <v>56</v>
      </c>
      <c r="I326" s="27">
        <f>_xlfn.XLOOKUP(B326,'Q2 Spend and Rebate'!B:B,'Q2 Spend and Rebate'!F:F)</f>
        <v>47</v>
      </c>
      <c r="J326" s="3">
        <f t="shared" si="20"/>
        <v>863.43000000000006</v>
      </c>
      <c r="K326" s="21">
        <f t="shared" si="21"/>
        <v>52336.619999999995</v>
      </c>
      <c r="L326" s="3">
        <f t="shared" si="22"/>
        <v>103</v>
      </c>
      <c r="M326" s="24">
        <f t="shared" si="23"/>
        <v>1.4515266491588549E-4</v>
      </c>
    </row>
    <row r="327" spans="1:13" x14ac:dyDescent="0.25">
      <c r="A327" s="9">
        <v>11188</v>
      </c>
      <c r="B327" s="30" t="s">
        <v>118</v>
      </c>
      <c r="C327" s="7" t="s">
        <v>119</v>
      </c>
      <c r="D327" s="2">
        <v>511.21</v>
      </c>
      <c r="E327" s="21">
        <f>VLOOKUP(B327,'Q2 Spend and Rebate'!B:E,3,FALSE)</f>
        <v>301.82</v>
      </c>
      <c r="F327" s="2">
        <v>31496.03</v>
      </c>
      <c r="G327" s="2">
        <f>_xlfn.XLOOKUP(B327,'Q2 Spend and Rebate'!B:B,'Q2 Spend and Rebate'!E:E)</f>
        <v>18382.75</v>
      </c>
      <c r="H327" s="3">
        <v>91</v>
      </c>
      <c r="I327" s="27">
        <f>_xlfn.XLOOKUP(B327,'Q2 Spend and Rebate'!B:B,'Q2 Spend and Rebate'!F:F)</f>
        <v>93</v>
      </c>
      <c r="J327" s="3">
        <f t="shared" si="20"/>
        <v>813.03</v>
      </c>
      <c r="K327" s="21">
        <f t="shared" si="21"/>
        <v>49878.78</v>
      </c>
      <c r="L327" s="3">
        <f t="shared" si="22"/>
        <v>184</v>
      </c>
      <c r="M327" s="24">
        <f t="shared" si="23"/>
        <v>1.449881666926861E-4</v>
      </c>
    </row>
    <row r="328" spans="1:13" x14ac:dyDescent="0.25">
      <c r="A328" s="9">
        <v>7246</v>
      </c>
      <c r="B328" s="30" t="s">
        <v>965</v>
      </c>
      <c r="C328" s="7" t="s">
        <v>966</v>
      </c>
      <c r="D328" s="2">
        <v>507.19</v>
      </c>
      <c r="E328" s="21">
        <f>VLOOKUP(B328,'Q2 Spend and Rebate'!B:E,3,FALSE)</f>
        <v>434.27</v>
      </c>
      <c r="F328" s="2">
        <v>34501.61</v>
      </c>
      <c r="G328" s="2">
        <f>_xlfn.XLOOKUP(B328,'Q2 Spend and Rebate'!B:B,'Q2 Spend and Rebate'!E:E)</f>
        <v>29293.64</v>
      </c>
      <c r="H328" s="3">
        <v>53</v>
      </c>
      <c r="I328" s="27">
        <f>_xlfn.XLOOKUP(B328,'Q2 Spend and Rebate'!B:B,'Q2 Spend and Rebate'!F:F)</f>
        <v>46</v>
      </c>
      <c r="J328" s="3">
        <f t="shared" si="20"/>
        <v>941.46</v>
      </c>
      <c r="K328" s="21">
        <f t="shared" si="21"/>
        <v>63795.25</v>
      </c>
      <c r="L328" s="3">
        <f t="shared" si="22"/>
        <v>99</v>
      </c>
      <c r="M328" s="24">
        <f t="shared" si="23"/>
        <v>1.4384802383533862E-4</v>
      </c>
    </row>
    <row r="329" spans="1:13" x14ac:dyDescent="0.25">
      <c r="A329" s="9">
        <v>7077</v>
      </c>
      <c r="B329" s="30" t="s">
        <v>454</v>
      </c>
      <c r="C329" s="7" t="s">
        <v>455</v>
      </c>
      <c r="D329" s="2">
        <v>502.92</v>
      </c>
      <c r="E329" s="21">
        <f>VLOOKUP(B329,'Q2 Spend and Rebate'!B:E,3,FALSE)</f>
        <v>232.03</v>
      </c>
      <c r="F329" s="2">
        <v>32257.1</v>
      </c>
      <c r="G329" s="2">
        <f>_xlfn.XLOOKUP(B329,'Q2 Spend and Rebate'!B:B,'Q2 Spend and Rebate'!E:E)</f>
        <v>15105.43</v>
      </c>
      <c r="H329" s="3">
        <v>37</v>
      </c>
      <c r="I329" s="27">
        <f>_xlfn.XLOOKUP(B329,'Q2 Spend and Rebate'!B:B,'Q2 Spend and Rebate'!F:F)</f>
        <v>33</v>
      </c>
      <c r="J329" s="3">
        <f t="shared" si="20"/>
        <v>734.95</v>
      </c>
      <c r="K329" s="21">
        <f t="shared" si="21"/>
        <v>47362.53</v>
      </c>
      <c r="L329" s="3">
        <f t="shared" si="22"/>
        <v>70</v>
      </c>
      <c r="M329" s="24">
        <f t="shared" si="23"/>
        <v>1.426369765714397E-4</v>
      </c>
    </row>
    <row r="330" spans="1:13" x14ac:dyDescent="0.25">
      <c r="A330" s="9">
        <v>7180</v>
      </c>
      <c r="B330" s="30" t="s">
        <v>28</v>
      </c>
      <c r="C330" s="7" t="s">
        <v>29</v>
      </c>
      <c r="D330" s="2">
        <v>497.99</v>
      </c>
      <c r="E330" s="21">
        <f>VLOOKUP(B330,'Q2 Spend and Rebate'!B:E,3,FALSE)</f>
        <v>735.48</v>
      </c>
      <c r="F330" s="2">
        <v>33404.82</v>
      </c>
      <c r="G330" s="2">
        <f>_xlfn.XLOOKUP(B330,'Q2 Spend and Rebate'!B:B,'Q2 Spend and Rebate'!E:E)</f>
        <v>47449.98</v>
      </c>
      <c r="H330" s="3">
        <v>58</v>
      </c>
      <c r="I330" s="27">
        <f>_xlfn.XLOOKUP(B330,'Q2 Spend and Rebate'!B:B,'Q2 Spend and Rebate'!F:F)</f>
        <v>91</v>
      </c>
      <c r="J330" s="3">
        <f t="shared" si="20"/>
        <v>1233.47</v>
      </c>
      <c r="K330" s="21">
        <f t="shared" si="21"/>
        <v>80854.8</v>
      </c>
      <c r="L330" s="3">
        <f t="shared" si="22"/>
        <v>149</v>
      </c>
      <c r="M330" s="24">
        <f t="shared" si="23"/>
        <v>1.4123874167424493E-4</v>
      </c>
    </row>
    <row r="331" spans="1:13" x14ac:dyDescent="0.25">
      <c r="A331" s="9">
        <v>7227</v>
      </c>
      <c r="B331" s="30" t="s">
        <v>1143</v>
      </c>
      <c r="C331" s="7" t="s">
        <v>1144</v>
      </c>
      <c r="D331" s="2">
        <v>495.9</v>
      </c>
      <c r="E331" s="21">
        <f>VLOOKUP(B331,'Q2 Spend and Rebate'!B:E,3,FALSE)</f>
        <v>330.67</v>
      </c>
      <c r="F331" s="2">
        <v>32957.61</v>
      </c>
      <c r="G331" s="2">
        <f>_xlfn.XLOOKUP(B331,'Q2 Spend and Rebate'!B:B,'Q2 Spend and Rebate'!E:E)</f>
        <v>20806.21</v>
      </c>
      <c r="H331" s="3">
        <v>58</v>
      </c>
      <c r="I331" s="27">
        <f>_xlfn.XLOOKUP(B331,'Q2 Spend and Rebate'!B:B,'Q2 Spend and Rebate'!F:F)</f>
        <v>46</v>
      </c>
      <c r="J331" s="3">
        <f t="shared" si="20"/>
        <v>826.56999999999994</v>
      </c>
      <c r="K331" s="21">
        <f t="shared" si="21"/>
        <v>53763.82</v>
      </c>
      <c r="L331" s="3">
        <f t="shared" si="22"/>
        <v>104</v>
      </c>
      <c r="M331" s="24">
        <f t="shared" si="23"/>
        <v>1.4064598083547472E-4</v>
      </c>
    </row>
    <row r="332" spans="1:13" x14ac:dyDescent="0.25">
      <c r="A332" s="9">
        <v>17767</v>
      </c>
      <c r="B332" s="30" t="s">
        <v>763</v>
      </c>
      <c r="C332" s="7" t="s">
        <v>764</v>
      </c>
      <c r="D332" s="2">
        <v>493.68</v>
      </c>
      <c r="E332" s="21">
        <f>VLOOKUP(B332,'Q2 Spend and Rebate'!B:E,3,FALSE)</f>
        <v>199.29</v>
      </c>
      <c r="F332" s="2">
        <v>30539.98</v>
      </c>
      <c r="G332" s="2">
        <f>_xlfn.XLOOKUP(B332,'Q2 Spend and Rebate'!B:B,'Q2 Spend and Rebate'!E:E)</f>
        <v>12940.45</v>
      </c>
      <c r="H332" s="3">
        <v>43</v>
      </c>
      <c r="I332" s="27">
        <f>_xlfn.XLOOKUP(B332,'Q2 Spend and Rebate'!B:B,'Q2 Spend and Rebate'!F:F)</f>
        <v>19</v>
      </c>
      <c r="J332" s="3">
        <f t="shared" si="20"/>
        <v>692.97</v>
      </c>
      <c r="K332" s="21">
        <f t="shared" si="21"/>
        <v>43480.43</v>
      </c>
      <c r="L332" s="3">
        <f t="shared" si="22"/>
        <v>62</v>
      </c>
      <c r="M332" s="24">
        <f t="shared" si="23"/>
        <v>1.4001634970529778E-4</v>
      </c>
    </row>
    <row r="333" spans="1:13" x14ac:dyDescent="0.25">
      <c r="A333" s="9">
        <v>7339</v>
      </c>
      <c r="B333" s="30" t="s">
        <v>404</v>
      </c>
      <c r="C333" s="7" t="s">
        <v>405</v>
      </c>
      <c r="D333" s="2">
        <v>492.66</v>
      </c>
      <c r="E333" s="21">
        <f>VLOOKUP(B333,'Q2 Spend and Rebate'!B:E,3,FALSE)</f>
        <v>448.17</v>
      </c>
      <c r="F333" s="2">
        <v>32422.91</v>
      </c>
      <c r="G333" s="2">
        <f>_xlfn.XLOOKUP(B333,'Q2 Spend and Rebate'!B:B,'Q2 Spend and Rebate'!E:E)</f>
        <v>29888.68</v>
      </c>
      <c r="H333" s="3">
        <v>33</v>
      </c>
      <c r="I333" s="27">
        <f>_xlfn.XLOOKUP(B333,'Q2 Spend and Rebate'!B:B,'Q2 Spend and Rebate'!F:F)</f>
        <v>59</v>
      </c>
      <c r="J333" s="3">
        <f t="shared" si="20"/>
        <v>940.83</v>
      </c>
      <c r="K333" s="21">
        <f t="shared" si="21"/>
        <v>62311.59</v>
      </c>
      <c r="L333" s="3">
        <f t="shared" si="22"/>
        <v>92</v>
      </c>
      <c r="M333" s="24">
        <f t="shared" si="23"/>
        <v>1.3972705972656782E-4</v>
      </c>
    </row>
    <row r="334" spans="1:13" x14ac:dyDescent="0.25">
      <c r="A334" s="9">
        <v>7055</v>
      </c>
      <c r="B334" s="30" t="s">
        <v>899</v>
      </c>
      <c r="C334" s="7" t="s">
        <v>900</v>
      </c>
      <c r="D334" s="2">
        <v>488.65</v>
      </c>
      <c r="E334" s="21">
        <f>VLOOKUP(B334,'Q2 Spend and Rebate'!B:E,3,FALSE)</f>
        <v>799.26</v>
      </c>
      <c r="F334" s="2">
        <v>30175.49</v>
      </c>
      <c r="G334" s="2">
        <f>_xlfn.XLOOKUP(B334,'Q2 Spend and Rebate'!B:B,'Q2 Spend and Rebate'!E:E)</f>
        <v>49665.79</v>
      </c>
      <c r="H334" s="3">
        <v>74</v>
      </c>
      <c r="I334" s="27">
        <f>_xlfn.XLOOKUP(B334,'Q2 Spend and Rebate'!B:B,'Q2 Spend and Rebate'!F:F)</f>
        <v>65</v>
      </c>
      <c r="J334" s="3">
        <f t="shared" si="20"/>
        <v>1287.9099999999999</v>
      </c>
      <c r="K334" s="21">
        <f t="shared" si="21"/>
        <v>79841.279999999999</v>
      </c>
      <c r="L334" s="3">
        <f t="shared" si="22"/>
        <v>139</v>
      </c>
      <c r="M334" s="24">
        <f t="shared" si="23"/>
        <v>1.3858975304548241E-4</v>
      </c>
    </row>
    <row r="335" spans="1:13" x14ac:dyDescent="0.25">
      <c r="A335" s="9">
        <v>7357</v>
      </c>
      <c r="B335" s="30" t="s">
        <v>432</v>
      </c>
      <c r="C335" s="7" t="s">
        <v>433</v>
      </c>
      <c r="D335" s="2">
        <v>488.43</v>
      </c>
      <c r="E335" s="21">
        <f>VLOOKUP(B335,'Q2 Spend and Rebate'!B:E,3,FALSE)</f>
        <v>413.01</v>
      </c>
      <c r="F335" s="2">
        <v>29275.94</v>
      </c>
      <c r="G335" s="2">
        <f>_xlfn.XLOOKUP(B335,'Q2 Spend and Rebate'!B:B,'Q2 Spend and Rebate'!E:E)</f>
        <v>26927.18</v>
      </c>
      <c r="H335" s="3">
        <v>36</v>
      </c>
      <c r="I335" s="27">
        <f>_xlfn.XLOOKUP(B335,'Q2 Spend and Rebate'!B:B,'Q2 Spend and Rebate'!F:F)</f>
        <v>47</v>
      </c>
      <c r="J335" s="3">
        <f t="shared" si="20"/>
        <v>901.44</v>
      </c>
      <c r="K335" s="21">
        <f t="shared" si="21"/>
        <v>56203.119999999995</v>
      </c>
      <c r="L335" s="3">
        <f t="shared" si="22"/>
        <v>83</v>
      </c>
      <c r="M335" s="24">
        <f t="shared" si="23"/>
        <v>1.3852735716771714E-4</v>
      </c>
    </row>
    <row r="336" spans="1:13" x14ac:dyDescent="0.25">
      <c r="A336" s="9">
        <v>13017</v>
      </c>
      <c r="B336" s="30" t="s">
        <v>999</v>
      </c>
      <c r="C336" s="7" t="s">
        <v>1000</v>
      </c>
      <c r="D336" s="2">
        <v>481.94</v>
      </c>
      <c r="E336" s="21">
        <f>VLOOKUP(B336,'Q2 Spend and Rebate'!B:E,3,FALSE)</f>
        <v>727.05</v>
      </c>
      <c r="F336" s="2">
        <v>31788.62</v>
      </c>
      <c r="G336" s="2">
        <f>_xlfn.XLOOKUP(B336,'Q2 Spend and Rebate'!B:B,'Q2 Spend and Rebate'!E:E)</f>
        <v>47022.99</v>
      </c>
      <c r="H336" s="3">
        <v>46</v>
      </c>
      <c r="I336" s="27">
        <f>_xlfn.XLOOKUP(B336,'Q2 Spend and Rebate'!B:B,'Q2 Spend and Rebate'!F:F)</f>
        <v>67</v>
      </c>
      <c r="J336" s="3">
        <f t="shared" si="20"/>
        <v>1208.99</v>
      </c>
      <c r="K336" s="21">
        <f t="shared" si="21"/>
        <v>78811.61</v>
      </c>
      <c r="L336" s="3">
        <f t="shared" si="22"/>
        <v>113</v>
      </c>
      <c r="M336" s="24">
        <f t="shared" si="23"/>
        <v>1.3668667877364123E-4</v>
      </c>
    </row>
    <row r="337" spans="1:13" x14ac:dyDescent="0.25">
      <c r="A337" s="9">
        <v>15138</v>
      </c>
      <c r="B337" s="30" t="s">
        <v>1049</v>
      </c>
      <c r="C337" s="7" t="s">
        <v>1050</v>
      </c>
      <c r="D337" s="2">
        <v>480.78</v>
      </c>
      <c r="E337" s="21">
        <f>VLOOKUP(B337,'Q2 Spend and Rebate'!B:E,3,FALSE)</f>
        <v>365</v>
      </c>
      <c r="F337" s="2">
        <v>30432.58</v>
      </c>
      <c r="G337" s="2">
        <f>_xlfn.XLOOKUP(B337,'Q2 Spend and Rebate'!B:B,'Q2 Spend and Rebate'!E:E)</f>
        <v>25200.42</v>
      </c>
      <c r="H337" s="3">
        <v>30</v>
      </c>
      <c r="I337" s="27">
        <f>_xlfn.XLOOKUP(B337,'Q2 Spend and Rebate'!B:B,'Q2 Spend and Rebate'!F:F)</f>
        <v>57</v>
      </c>
      <c r="J337" s="3">
        <f t="shared" si="20"/>
        <v>845.78</v>
      </c>
      <c r="K337" s="21">
        <f t="shared" si="21"/>
        <v>55633</v>
      </c>
      <c r="L337" s="3">
        <f t="shared" si="22"/>
        <v>87</v>
      </c>
      <c r="M337" s="24">
        <f t="shared" si="23"/>
        <v>1.3635768232724246E-4</v>
      </c>
    </row>
    <row r="338" spans="1:13" x14ac:dyDescent="0.25">
      <c r="A338" s="9">
        <v>7399</v>
      </c>
      <c r="B338" s="30" t="s">
        <v>142</v>
      </c>
      <c r="C338" s="7" t="s">
        <v>143</v>
      </c>
      <c r="D338" s="2">
        <v>480.52</v>
      </c>
      <c r="E338" s="21">
        <f>VLOOKUP(B338,'Q2 Spend and Rebate'!B:E,3,FALSE)</f>
        <v>477.36</v>
      </c>
      <c r="F338" s="2">
        <v>32035.13</v>
      </c>
      <c r="G338" s="2">
        <f>_xlfn.XLOOKUP(B338,'Q2 Spend and Rebate'!B:B,'Q2 Spend and Rebate'!E:E)</f>
        <v>30803.01</v>
      </c>
      <c r="H338" s="3">
        <v>75</v>
      </c>
      <c r="I338" s="27">
        <f>_xlfn.XLOOKUP(B338,'Q2 Spend and Rebate'!B:B,'Q2 Spend and Rebate'!F:F)</f>
        <v>80</v>
      </c>
      <c r="J338" s="3">
        <f t="shared" si="20"/>
        <v>957.88</v>
      </c>
      <c r="K338" s="21">
        <f t="shared" si="21"/>
        <v>62838.14</v>
      </c>
      <c r="L338" s="3">
        <f t="shared" si="22"/>
        <v>155</v>
      </c>
      <c r="M338" s="24">
        <f t="shared" si="23"/>
        <v>1.3628394174442895E-4</v>
      </c>
    </row>
    <row r="339" spans="1:13" x14ac:dyDescent="0.25">
      <c r="A339" s="9">
        <v>7402</v>
      </c>
      <c r="B339" s="30" t="s">
        <v>148</v>
      </c>
      <c r="C339" s="7" t="s">
        <v>149</v>
      </c>
      <c r="D339" s="2">
        <v>468.99</v>
      </c>
      <c r="E339" s="21">
        <f>VLOOKUP(B339,'Q2 Spend and Rebate'!B:E,3,FALSE)</f>
        <v>491.52</v>
      </c>
      <c r="F339" s="2">
        <v>31725.9</v>
      </c>
      <c r="G339" s="2">
        <f>_xlfn.XLOOKUP(B339,'Q2 Spend and Rebate'!B:B,'Q2 Spend and Rebate'!E:E)</f>
        <v>31020.26</v>
      </c>
      <c r="H339" s="3">
        <v>125</v>
      </c>
      <c r="I339" s="27">
        <f>_xlfn.XLOOKUP(B339,'Q2 Spend and Rebate'!B:B,'Q2 Spend and Rebate'!F:F)</f>
        <v>113</v>
      </c>
      <c r="J339" s="3">
        <f t="shared" si="20"/>
        <v>960.51</v>
      </c>
      <c r="K339" s="21">
        <f t="shared" si="21"/>
        <v>62746.16</v>
      </c>
      <c r="L339" s="3">
        <f t="shared" si="22"/>
        <v>238</v>
      </c>
      <c r="M339" s="24">
        <f t="shared" si="23"/>
        <v>1.3301383051427565E-4</v>
      </c>
    </row>
    <row r="340" spans="1:13" x14ac:dyDescent="0.25">
      <c r="A340" s="9">
        <v>7591</v>
      </c>
      <c r="B340" s="30" t="s">
        <v>188</v>
      </c>
      <c r="C340" s="7" t="s">
        <v>189</v>
      </c>
      <c r="D340" s="2">
        <v>465.05</v>
      </c>
      <c r="E340" s="21">
        <f>VLOOKUP(B340,'Q2 Spend and Rebate'!B:E,3,FALSE)</f>
        <v>81.93</v>
      </c>
      <c r="F340" s="2">
        <v>27681.88</v>
      </c>
      <c r="G340" s="2">
        <f>_xlfn.XLOOKUP(B340,'Q2 Spend and Rebate'!B:B,'Q2 Spend and Rebate'!E:E)</f>
        <v>6069.13</v>
      </c>
      <c r="H340" s="3">
        <v>27</v>
      </c>
      <c r="I340" s="27">
        <f>_xlfn.XLOOKUP(B340,'Q2 Spend and Rebate'!B:B,'Q2 Spend and Rebate'!F:F)</f>
        <v>6</v>
      </c>
      <c r="J340" s="3">
        <f t="shared" si="20"/>
        <v>546.98</v>
      </c>
      <c r="K340" s="21">
        <f t="shared" si="21"/>
        <v>33751.01</v>
      </c>
      <c r="L340" s="3">
        <f t="shared" si="22"/>
        <v>33</v>
      </c>
      <c r="M340" s="24">
        <f t="shared" si="23"/>
        <v>1.3189637706702466E-4</v>
      </c>
    </row>
    <row r="341" spans="1:13" x14ac:dyDescent="0.25">
      <c r="A341" s="9">
        <v>7212</v>
      </c>
      <c r="B341" s="30" t="s">
        <v>1115</v>
      </c>
      <c r="C341" s="7" t="s">
        <v>1116</v>
      </c>
      <c r="D341" s="2">
        <v>460.02</v>
      </c>
      <c r="E341" s="21">
        <f>VLOOKUP(B341,'Q2 Spend and Rebate'!B:E,3,FALSE)</f>
        <v>536.58000000000004</v>
      </c>
      <c r="F341" s="2">
        <v>29729.4</v>
      </c>
      <c r="G341" s="2">
        <f>_xlfn.XLOOKUP(B341,'Q2 Spend and Rebate'!B:B,'Q2 Spend and Rebate'!E:E)</f>
        <v>37987.199999999997</v>
      </c>
      <c r="H341" s="3">
        <v>60</v>
      </c>
      <c r="I341" s="27">
        <f>_xlfn.XLOOKUP(B341,'Q2 Spend and Rebate'!B:B,'Q2 Spend and Rebate'!F:F)</f>
        <v>80</v>
      </c>
      <c r="J341" s="3">
        <f t="shared" si="20"/>
        <v>996.6</v>
      </c>
      <c r="K341" s="21">
        <f t="shared" si="21"/>
        <v>67716.600000000006</v>
      </c>
      <c r="L341" s="3">
        <f t="shared" si="22"/>
        <v>140</v>
      </c>
      <c r="M341" s="24">
        <f t="shared" si="23"/>
        <v>1.3046978040720929E-4</v>
      </c>
    </row>
    <row r="342" spans="1:13" x14ac:dyDescent="0.25">
      <c r="A342" s="9">
        <v>10876</v>
      </c>
      <c r="B342" s="30" t="s">
        <v>106</v>
      </c>
      <c r="C342" s="7" t="s">
        <v>107</v>
      </c>
      <c r="D342" s="2">
        <v>457.09</v>
      </c>
      <c r="E342" s="21">
        <f>VLOOKUP(B342,'Q2 Spend and Rebate'!B:E,3,FALSE)</f>
        <v>330.02</v>
      </c>
      <c r="F342" s="2">
        <v>26391.14</v>
      </c>
      <c r="G342" s="2">
        <f>_xlfn.XLOOKUP(B342,'Q2 Spend and Rebate'!B:B,'Q2 Spend and Rebate'!E:E)</f>
        <v>19608.32</v>
      </c>
      <c r="H342" s="3">
        <v>74</v>
      </c>
      <c r="I342" s="27">
        <f>_xlfn.XLOOKUP(B342,'Q2 Spend and Rebate'!B:B,'Q2 Spend and Rebate'!F:F)</f>
        <v>57</v>
      </c>
      <c r="J342" s="3">
        <f t="shared" si="20"/>
        <v>787.1099999999999</v>
      </c>
      <c r="K342" s="21">
        <f t="shared" si="21"/>
        <v>45999.46</v>
      </c>
      <c r="L342" s="3">
        <f t="shared" si="22"/>
        <v>131</v>
      </c>
      <c r="M342" s="24">
        <f t="shared" si="23"/>
        <v>1.2963878076242618E-4</v>
      </c>
    </row>
    <row r="343" spans="1:13" x14ac:dyDescent="0.25">
      <c r="A343" s="9">
        <v>21153</v>
      </c>
      <c r="B343" s="30" t="s">
        <v>593</v>
      </c>
      <c r="C343" s="7" t="s">
        <v>594</v>
      </c>
      <c r="D343" s="2">
        <v>450.28</v>
      </c>
      <c r="E343" s="21">
        <f>VLOOKUP(B343,'Q2 Spend and Rebate'!B:E,3,FALSE)</f>
        <v>358.93</v>
      </c>
      <c r="F343" s="2">
        <v>28327.55</v>
      </c>
      <c r="G343" s="2">
        <f>_xlfn.XLOOKUP(B343,'Q2 Spend and Rebate'!B:B,'Q2 Spend and Rebate'!E:E)</f>
        <v>24584.7</v>
      </c>
      <c r="H343" s="3">
        <v>46</v>
      </c>
      <c r="I343" s="27">
        <f>_xlfn.XLOOKUP(B343,'Q2 Spend and Rebate'!B:B,'Q2 Spend and Rebate'!F:F)</f>
        <v>59</v>
      </c>
      <c r="J343" s="3">
        <f t="shared" si="20"/>
        <v>809.21</v>
      </c>
      <c r="K343" s="21">
        <f t="shared" si="21"/>
        <v>52912.25</v>
      </c>
      <c r="L343" s="3">
        <f t="shared" si="22"/>
        <v>105</v>
      </c>
      <c r="M343" s="24">
        <f t="shared" si="23"/>
        <v>1.2770734472796442E-4</v>
      </c>
    </row>
    <row r="344" spans="1:13" x14ac:dyDescent="0.25">
      <c r="A344" s="9">
        <v>12812</v>
      </c>
      <c r="B344" s="30" t="s">
        <v>1213</v>
      </c>
      <c r="C344" s="7" t="s">
        <v>1214</v>
      </c>
      <c r="D344" s="2">
        <v>449.8</v>
      </c>
      <c r="E344" s="21">
        <f>VLOOKUP(B344,'Q2 Spend and Rebate'!B:E,3,FALSE)</f>
        <v>238.44</v>
      </c>
      <c r="F344" s="2">
        <v>28306.58</v>
      </c>
      <c r="G344" s="2">
        <f>_xlfn.XLOOKUP(B344,'Q2 Spend and Rebate'!B:B,'Q2 Spend and Rebate'!E:E)</f>
        <v>16465.849999999999</v>
      </c>
      <c r="H344" s="3">
        <v>41</v>
      </c>
      <c r="I344" s="27">
        <f>_xlfn.XLOOKUP(B344,'Q2 Spend and Rebate'!B:B,'Q2 Spend and Rebate'!F:F)</f>
        <v>32</v>
      </c>
      <c r="J344" s="3">
        <f t="shared" si="20"/>
        <v>688.24</v>
      </c>
      <c r="K344" s="21">
        <f t="shared" si="21"/>
        <v>44772.43</v>
      </c>
      <c r="L344" s="3">
        <f t="shared" si="22"/>
        <v>73</v>
      </c>
      <c r="M344" s="24">
        <f t="shared" si="23"/>
        <v>1.2757120826738564E-4</v>
      </c>
    </row>
    <row r="345" spans="1:13" x14ac:dyDescent="0.25">
      <c r="A345" s="9">
        <v>7201</v>
      </c>
      <c r="B345" s="30" t="s">
        <v>1093</v>
      </c>
      <c r="C345" s="7" t="s">
        <v>1094</v>
      </c>
      <c r="D345" s="2">
        <v>446.27</v>
      </c>
      <c r="E345" s="21">
        <f>VLOOKUP(B345,'Q2 Spend and Rebate'!B:E,3,FALSE)</f>
        <v>444.04</v>
      </c>
      <c r="F345" s="2">
        <v>28072.15</v>
      </c>
      <c r="G345" s="2">
        <f>_xlfn.XLOOKUP(B345,'Q2 Spend and Rebate'!B:B,'Q2 Spend and Rebate'!E:E)</f>
        <v>29117.74</v>
      </c>
      <c r="H345" s="3">
        <v>62</v>
      </c>
      <c r="I345" s="27">
        <f>_xlfn.XLOOKUP(B345,'Q2 Spend and Rebate'!B:B,'Q2 Spend and Rebate'!F:F)</f>
        <v>55</v>
      </c>
      <c r="J345" s="3">
        <f t="shared" si="20"/>
        <v>890.31</v>
      </c>
      <c r="K345" s="21">
        <f t="shared" si="21"/>
        <v>57189.89</v>
      </c>
      <c r="L345" s="3">
        <f t="shared" si="22"/>
        <v>117</v>
      </c>
      <c r="M345" s="24">
        <f t="shared" si="23"/>
        <v>1.2657003804687902E-4</v>
      </c>
    </row>
    <row r="346" spans="1:13" x14ac:dyDescent="0.25">
      <c r="A346" s="9">
        <v>7197</v>
      </c>
      <c r="B346" s="30" t="s">
        <v>60</v>
      </c>
      <c r="C346" s="7" t="s">
        <v>61</v>
      </c>
      <c r="D346" s="2">
        <v>443.7</v>
      </c>
      <c r="E346" s="21">
        <f>VLOOKUP(B346,'Q2 Spend and Rebate'!B:E,3,FALSE)</f>
        <v>349.45</v>
      </c>
      <c r="F346" s="2">
        <v>28094.38</v>
      </c>
      <c r="G346" s="2">
        <f>_xlfn.XLOOKUP(B346,'Q2 Spend and Rebate'!B:B,'Q2 Spend and Rebate'!E:E)</f>
        <v>19550.41</v>
      </c>
      <c r="H346" s="3">
        <v>38</v>
      </c>
      <c r="I346" s="27">
        <f>_xlfn.XLOOKUP(B346,'Q2 Spend and Rebate'!B:B,'Q2 Spend and Rebate'!F:F)</f>
        <v>38</v>
      </c>
      <c r="J346" s="3">
        <f t="shared" si="20"/>
        <v>793.15</v>
      </c>
      <c r="K346" s="21">
        <f t="shared" si="21"/>
        <v>47644.79</v>
      </c>
      <c r="L346" s="3">
        <f t="shared" si="22"/>
        <v>76</v>
      </c>
      <c r="M346" s="24">
        <f t="shared" si="23"/>
        <v>1.2584114074753002E-4</v>
      </c>
    </row>
    <row r="347" spans="1:13" x14ac:dyDescent="0.25">
      <c r="A347" s="9">
        <v>7095</v>
      </c>
      <c r="B347" s="30" t="s">
        <v>488</v>
      </c>
      <c r="C347" s="7" t="s">
        <v>489</v>
      </c>
      <c r="D347" s="2">
        <v>433.39</v>
      </c>
      <c r="E347" s="21">
        <f>VLOOKUP(B347,'Q2 Spend and Rebate'!B:E,3,FALSE)</f>
        <v>543.89</v>
      </c>
      <c r="F347" s="2">
        <v>29307.55</v>
      </c>
      <c r="G347" s="2">
        <f>_xlfn.XLOOKUP(B347,'Q2 Spend and Rebate'!B:B,'Q2 Spend and Rebate'!E:E)</f>
        <v>34636.550000000003</v>
      </c>
      <c r="H347" s="3">
        <v>83</v>
      </c>
      <c r="I347" s="27">
        <f>_xlfn.XLOOKUP(B347,'Q2 Spend and Rebate'!B:B,'Q2 Spend and Rebate'!F:F)</f>
        <v>46</v>
      </c>
      <c r="J347" s="3">
        <f t="shared" si="20"/>
        <v>977.28</v>
      </c>
      <c r="K347" s="21">
        <f t="shared" si="21"/>
        <v>63944.100000000006</v>
      </c>
      <c r="L347" s="3">
        <f t="shared" si="22"/>
        <v>129</v>
      </c>
      <c r="M347" s="24">
        <f t="shared" si="23"/>
        <v>1.2291704302134783E-4</v>
      </c>
    </row>
    <row r="348" spans="1:13" x14ac:dyDescent="0.25">
      <c r="A348" s="9">
        <v>17858</v>
      </c>
      <c r="B348" s="30" t="s">
        <v>771</v>
      </c>
      <c r="C348" s="7" t="s">
        <v>772</v>
      </c>
      <c r="D348" s="2">
        <v>430.54</v>
      </c>
      <c r="E348" s="21">
        <f>VLOOKUP(B348,'Q2 Spend and Rebate'!B:E,3,FALSE)</f>
        <v>271.95999999999998</v>
      </c>
      <c r="F348" s="2">
        <v>28734.880000000001</v>
      </c>
      <c r="G348" s="2">
        <f>_xlfn.XLOOKUP(B348,'Q2 Spend and Rebate'!B:B,'Q2 Spend and Rebate'!E:E)</f>
        <v>17476.54</v>
      </c>
      <c r="H348" s="3">
        <v>47</v>
      </c>
      <c r="I348" s="27">
        <f>_xlfn.XLOOKUP(B348,'Q2 Spend and Rebate'!B:B,'Q2 Spend and Rebate'!F:F)</f>
        <v>33</v>
      </c>
      <c r="J348" s="3">
        <f t="shared" si="20"/>
        <v>702.5</v>
      </c>
      <c r="K348" s="21">
        <f t="shared" si="21"/>
        <v>46211.42</v>
      </c>
      <c r="L348" s="3">
        <f t="shared" si="22"/>
        <v>80</v>
      </c>
      <c r="M348" s="24">
        <f t="shared" si="23"/>
        <v>1.2210873278666122E-4</v>
      </c>
    </row>
    <row r="349" spans="1:13" x14ac:dyDescent="0.25">
      <c r="A349" s="9">
        <v>22395</v>
      </c>
      <c r="B349" s="30" t="s">
        <v>613</v>
      </c>
      <c r="C349" s="7" t="s">
        <v>614</v>
      </c>
      <c r="D349" s="2">
        <v>430.14</v>
      </c>
      <c r="E349" s="21">
        <f>VLOOKUP(B349,'Q2 Spend and Rebate'!B:E,3,FALSE)</f>
        <v>670.72</v>
      </c>
      <c r="F349" s="2">
        <v>27661.57</v>
      </c>
      <c r="G349" s="2">
        <f>_xlfn.XLOOKUP(B349,'Q2 Spend and Rebate'!B:B,'Q2 Spend and Rebate'!E:E)</f>
        <v>42571</v>
      </c>
      <c r="H349" s="3">
        <v>59</v>
      </c>
      <c r="I349" s="27">
        <f>_xlfn.XLOOKUP(B349,'Q2 Spend and Rebate'!B:B,'Q2 Spend and Rebate'!F:F)</f>
        <v>74</v>
      </c>
      <c r="J349" s="3">
        <f t="shared" si="20"/>
        <v>1100.8600000000001</v>
      </c>
      <c r="K349" s="21">
        <f t="shared" si="21"/>
        <v>70232.570000000007</v>
      </c>
      <c r="L349" s="3">
        <f t="shared" si="22"/>
        <v>133</v>
      </c>
      <c r="M349" s="24">
        <f t="shared" si="23"/>
        <v>1.2199528573617886E-4</v>
      </c>
    </row>
    <row r="350" spans="1:13" x14ac:dyDescent="0.25">
      <c r="A350" s="9">
        <v>7117</v>
      </c>
      <c r="B350" s="30" t="s">
        <v>350</v>
      </c>
      <c r="C350" s="7" t="s">
        <v>351</v>
      </c>
      <c r="D350" s="2">
        <v>424.64</v>
      </c>
      <c r="E350" s="21">
        <f>VLOOKUP(B350,'Q2 Spend and Rebate'!B:E,3,FALSE)</f>
        <v>581.46</v>
      </c>
      <c r="F350" s="2">
        <v>27951.78</v>
      </c>
      <c r="G350" s="2">
        <f>_xlfn.XLOOKUP(B350,'Q2 Spend and Rebate'!B:B,'Q2 Spend and Rebate'!E:E)</f>
        <v>38584.83</v>
      </c>
      <c r="H350" s="3">
        <v>69</v>
      </c>
      <c r="I350" s="27">
        <f>_xlfn.XLOOKUP(B350,'Q2 Spend and Rebate'!B:B,'Q2 Spend and Rebate'!F:F)</f>
        <v>69</v>
      </c>
      <c r="J350" s="3">
        <f t="shared" si="20"/>
        <v>1006.1</v>
      </c>
      <c r="K350" s="21">
        <f t="shared" si="21"/>
        <v>66536.61</v>
      </c>
      <c r="L350" s="3">
        <f t="shared" si="22"/>
        <v>138</v>
      </c>
      <c r="M350" s="24">
        <f t="shared" si="23"/>
        <v>1.2043538879204676E-4</v>
      </c>
    </row>
    <row r="351" spans="1:13" x14ac:dyDescent="0.25">
      <c r="A351" s="9">
        <v>7249</v>
      </c>
      <c r="B351" s="30" t="s">
        <v>971</v>
      </c>
      <c r="C351" s="7" t="s">
        <v>972</v>
      </c>
      <c r="D351" s="2">
        <v>421.29</v>
      </c>
      <c r="E351" s="21">
        <f>VLOOKUP(B351,'Q2 Spend and Rebate'!B:E,3,FALSE)</f>
        <v>329.11</v>
      </c>
      <c r="F351" s="2">
        <v>26534.52</v>
      </c>
      <c r="G351" s="2">
        <f>_xlfn.XLOOKUP(B351,'Q2 Spend and Rebate'!B:B,'Q2 Spend and Rebate'!E:E)</f>
        <v>20199.439999999999</v>
      </c>
      <c r="H351" s="3">
        <v>39</v>
      </c>
      <c r="I351" s="27">
        <f>_xlfn.XLOOKUP(B351,'Q2 Spend and Rebate'!B:B,'Q2 Spend and Rebate'!F:F)</f>
        <v>41</v>
      </c>
      <c r="J351" s="3">
        <f t="shared" si="20"/>
        <v>750.40000000000009</v>
      </c>
      <c r="K351" s="21">
        <f t="shared" si="21"/>
        <v>46733.96</v>
      </c>
      <c r="L351" s="3">
        <f t="shared" si="22"/>
        <v>80</v>
      </c>
      <c r="M351" s="24">
        <f t="shared" si="23"/>
        <v>1.1948526974425722E-4</v>
      </c>
    </row>
    <row r="352" spans="1:13" x14ac:dyDescent="0.25">
      <c r="A352" s="9">
        <v>16866</v>
      </c>
      <c r="B352" s="30" t="s">
        <v>721</v>
      </c>
      <c r="C352" s="7" t="s">
        <v>722</v>
      </c>
      <c r="D352" s="2">
        <v>420</v>
      </c>
      <c r="E352" s="21">
        <f>VLOOKUP(B352,'Q2 Spend and Rebate'!B:E,3,FALSE)</f>
        <v>480.14</v>
      </c>
      <c r="F352" s="2">
        <v>24277.32</v>
      </c>
      <c r="G352" s="2">
        <f>_xlfn.XLOOKUP(B352,'Q2 Spend and Rebate'!B:B,'Q2 Spend and Rebate'!E:E)</f>
        <v>28138.01</v>
      </c>
      <c r="H352" s="3">
        <v>50</v>
      </c>
      <c r="I352" s="27">
        <f>_xlfn.XLOOKUP(B352,'Q2 Spend and Rebate'!B:B,'Q2 Spend and Rebate'!F:F)</f>
        <v>74</v>
      </c>
      <c r="J352" s="3">
        <f t="shared" si="20"/>
        <v>900.14</v>
      </c>
      <c r="K352" s="21">
        <f t="shared" si="21"/>
        <v>52415.33</v>
      </c>
      <c r="L352" s="3">
        <f t="shared" si="22"/>
        <v>124</v>
      </c>
      <c r="M352" s="24">
        <f t="shared" si="23"/>
        <v>1.1911940300645168E-4</v>
      </c>
    </row>
    <row r="353" spans="1:13" x14ac:dyDescent="0.25">
      <c r="A353" s="9">
        <v>7041</v>
      </c>
      <c r="B353" s="30" t="s">
        <v>873</v>
      </c>
      <c r="C353" s="7" t="s">
        <v>874</v>
      </c>
      <c r="D353" s="2">
        <v>412.95</v>
      </c>
      <c r="E353" s="21">
        <f>VLOOKUP(B353,'Q2 Spend and Rebate'!B:E,3,FALSE)</f>
        <v>327.47000000000003</v>
      </c>
      <c r="F353" s="2">
        <v>26081.67</v>
      </c>
      <c r="G353" s="2">
        <f>_xlfn.XLOOKUP(B353,'Q2 Spend and Rebate'!B:B,'Q2 Spend and Rebate'!E:E)</f>
        <v>22354.15</v>
      </c>
      <c r="H353" s="3">
        <v>41</v>
      </c>
      <c r="I353" s="27">
        <f>_xlfn.XLOOKUP(B353,'Q2 Spend and Rebate'!B:B,'Q2 Spend and Rebate'!F:F)</f>
        <v>54</v>
      </c>
      <c r="J353" s="3">
        <f t="shared" si="20"/>
        <v>740.42000000000007</v>
      </c>
      <c r="K353" s="21">
        <f t="shared" si="21"/>
        <v>48435.82</v>
      </c>
      <c r="L353" s="3">
        <f t="shared" si="22"/>
        <v>95</v>
      </c>
      <c r="M353" s="24">
        <f t="shared" si="23"/>
        <v>1.1711989874170052E-4</v>
      </c>
    </row>
    <row r="354" spans="1:13" x14ac:dyDescent="0.25">
      <c r="A354" s="9">
        <v>7238</v>
      </c>
      <c r="B354" s="30" t="s">
        <v>949</v>
      </c>
      <c r="C354" s="7" t="s">
        <v>950</v>
      </c>
      <c r="D354" s="2">
        <v>405.88</v>
      </c>
      <c r="E354" s="21">
        <f>VLOOKUP(B354,'Q2 Spend and Rebate'!B:E,3,FALSE)</f>
        <v>259.83999999999997</v>
      </c>
      <c r="F354" s="2">
        <v>26011.35</v>
      </c>
      <c r="G354" s="2">
        <f>_xlfn.XLOOKUP(B354,'Q2 Spend and Rebate'!B:B,'Q2 Spend and Rebate'!E:E)</f>
        <v>17437.32</v>
      </c>
      <c r="H354" s="3">
        <v>92</v>
      </c>
      <c r="I354" s="27">
        <f>_xlfn.XLOOKUP(B354,'Q2 Spend and Rebate'!B:B,'Q2 Spend and Rebate'!F:F)</f>
        <v>53</v>
      </c>
      <c r="J354" s="3">
        <f t="shared" si="20"/>
        <v>665.72</v>
      </c>
      <c r="K354" s="21">
        <f t="shared" si="21"/>
        <v>43448.67</v>
      </c>
      <c r="L354" s="3">
        <f t="shared" si="22"/>
        <v>145</v>
      </c>
      <c r="M354" s="24">
        <f t="shared" si="23"/>
        <v>1.1511472212442525E-4</v>
      </c>
    </row>
    <row r="355" spans="1:13" x14ac:dyDescent="0.25">
      <c r="A355" s="9">
        <v>12786</v>
      </c>
      <c r="B355" s="30" t="s">
        <v>1209</v>
      </c>
      <c r="C355" s="7" t="s">
        <v>1210</v>
      </c>
      <c r="D355" s="2">
        <v>403.37</v>
      </c>
      <c r="E355" s="21">
        <f>VLOOKUP(B355,'Q2 Spend and Rebate'!B:E,3,FALSE)</f>
        <v>1290.93</v>
      </c>
      <c r="F355" s="2">
        <v>26525.47</v>
      </c>
      <c r="G355" s="2">
        <f>_xlfn.XLOOKUP(B355,'Q2 Spend and Rebate'!B:B,'Q2 Spend and Rebate'!E:E)</f>
        <v>83951.56</v>
      </c>
      <c r="H355" s="3">
        <v>68</v>
      </c>
      <c r="I355" s="27">
        <f>_xlfn.XLOOKUP(B355,'Q2 Spend and Rebate'!B:B,'Q2 Spend and Rebate'!F:F)</f>
        <v>146</v>
      </c>
      <c r="J355" s="3">
        <f t="shared" si="20"/>
        <v>1694.3000000000002</v>
      </c>
      <c r="K355" s="21">
        <f t="shared" si="21"/>
        <v>110477.03</v>
      </c>
      <c r="L355" s="3">
        <f t="shared" si="22"/>
        <v>214</v>
      </c>
      <c r="M355" s="24">
        <f t="shared" si="23"/>
        <v>1.144028418826486E-4</v>
      </c>
    </row>
    <row r="356" spans="1:13" x14ac:dyDescent="0.25">
      <c r="A356" s="9">
        <v>7074</v>
      </c>
      <c r="B356" s="30" t="s">
        <v>448</v>
      </c>
      <c r="C356" s="7" t="s">
        <v>449</v>
      </c>
      <c r="D356" s="2">
        <v>401.12</v>
      </c>
      <c r="E356" s="21">
        <f>VLOOKUP(B356,'Q2 Spend and Rebate'!B:E,3,FALSE)</f>
        <v>556.89</v>
      </c>
      <c r="F356" s="2">
        <v>28956.14</v>
      </c>
      <c r="G356" s="2">
        <f>_xlfn.XLOOKUP(B356,'Q2 Spend and Rebate'!B:B,'Q2 Spend and Rebate'!E:E)</f>
        <v>39919.96</v>
      </c>
      <c r="H356" s="3">
        <v>86</v>
      </c>
      <c r="I356" s="27">
        <f>_xlfn.XLOOKUP(B356,'Q2 Spend and Rebate'!B:B,'Q2 Spend and Rebate'!F:F)</f>
        <v>84</v>
      </c>
      <c r="J356" s="3">
        <f t="shared" si="20"/>
        <v>958.01</v>
      </c>
      <c r="K356" s="21">
        <f t="shared" si="21"/>
        <v>68876.100000000006</v>
      </c>
      <c r="L356" s="3">
        <f t="shared" si="22"/>
        <v>170</v>
      </c>
      <c r="M356" s="24">
        <f t="shared" si="23"/>
        <v>1.1376470222368547E-4</v>
      </c>
    </row>
    <row r="357" spans="1:13" x14ac:dyDescent="0.25">
      <c r="A357" s="9">
        <v>17837</v>
      </c>
      <c r="B357" s="30" t="s">
        <v>767</v>
      </c>
      <c r="C357" s="7" t="s">
        <v>768</v>
      </c>
      <c r="D357" s="2">
        <v>399.13</v>
      </c>
      <c r="E357" s="21">
        <f>VLOOKUP(B357,'Q2 Spend and Rebate'!B:E,3,FALSE)</f>
        <v>578.65</v>
      </c>
      <c r="F357" s="2">
        <v>27933.9</v>
      </c>
      <c r="G357" s="2">
        <f>_xlfn.XLOOKUP(B357,'Q2 Spend and Rebate'!B:B,'Q2 Spend and Rebate'!E:E)</f>
        <v>39898.82</v>
      </c>
      <c r="H357" s="3">
        <v>59</v>
      </c>
      <c r="I357" s="27">
        <f>_xlfn.XLOOKUP(B357,'Q2 Spend and Rebate'!B:B,'Q2 Spend and Rebate'!F:F)</f>
        <v>81</v>
      </c>
      <c r="J357" s="3">
        <f t="shared" si="20"/>
        <v>977.78</v>
      </c>
      <c r="K357" s="21">
        <f t="shared" si="21"/>
        <v>67832.72</v>
      </c>
      <c r="L357" s="3">
        <f t="shared" si="22"/>
        <v>140</v>
      </c>
      <c r="M357" s="24">
        <f t="shared" si="23"/>
        <v>1.1320030314753586E-4</v>
      </c>
    </row>
    <row r="358" spans="1:13" x14ac:dyDescent="0.25">
      <c r="A358" s="9">
        <v>20235</v>
      </c>
      <c r="B358" s="30" t="s">
        <v>855</v>
      </c>
      <c r="C358" s="7" t="s">
        <v>856</v>
      </c>
      <c r="D358" s="2">
        <v>388.4</v>
      </c>
      <c r="E358" s="21">
        <f>VLOOKUP(B358,'Q2 Spend and Rebate'!B:E,3,FALSE)</f>
        <v>417</v>
      </c>
      <c r="F358" s="2">
        <v>27203.75</v>
      </c>
      <c r="G358" s="2">
        <f>_xlfn.XLOOKUP(B358,'Q2 Spend and Rebate'!B:B,'Q2 Spend and Rebate'!E:E)</f>
        <v>27306.2</v>
      </c>
      <c r="H358" s="3">
        <v>55</v>
      </c>
      <c r="I358" s="27">
        <f>_xlfn.XLOOKUP(B358,'Q2 Spend and Rebate'!B:B,'Q2 Spend and Rebate'!F:F)</f>
        <v>43</v>
      </c>
      <c r="J358" s="3">
        <f t="shared" si="20"/>
        <v>805.4</v>
      </c>
      <c r="K358" s="21">
        <f t="shared" si="21"/>
        <v>54509.95</v>
      </c>
      <c r="L358" s="3">
        <f t="shared" si="22"/>
        <v>98</v>
      </c>
      <c r="M358" s="24">
        <f t="shared" si="23"/>
        <v>1.1015708601834721E-4</v>
      </c>
    </row>
    <row r="359" spans="1:13" x14ac:dyDescent="0.25">
      <c r="A359" s="9">
        <v>12420</v>
      </c>
      <c r="B359" s="30" t="s">
        <v>1177</v>
      </c>
      <c r="C359" s="7" t="s">
        <v>1178</v>
      </c>
      <c r="D359" s="2">
        <v>387.97</v>
      </c>
      <c r="E359" s="21">
        <f>VLOOKUP(B359,'Q2 Spend and Rebate'!B:E,3,FALSE)</f>
        <v>232.3</v>
      </c>
      <c r="F359" s="2">
        <v>22956.9</v>
      </c>
      <c r="G359" s="2">
        <f>_xlfn.XLOOKUP(B359,'Q2 Spend and Rebate'!B:B,'Q2 Spend and Rebate'!E:E)</f>
        <v>15696.68</v>
      </c>
      <c r="H359" s="3">
        <v>36</v>
      </c>
      <c r="I359" s="27">
        <f>_xlfn.XLOOKUP(B359,'Q2 Spend and Rebate'!B:B,'Q2 Spend and Rebate'!F:F)</f>
        <v>43</v>
      </c>
      <c r="J359" s="3">
        <f t="shared" si="20"/>
        <v>620.27</v>
      </c>
      <c r="K359" s="21">
        <f t="shared" si="21"/>
        <v>38653.58</v>
      </c>
      <c r="L359" s="3">
        <f t="shared" si="22"/>
        <v>79</v>
      </c>
      <c r="M359" s="24">
        <f t="shared" si="23"/>
        <v>1.1003513043907871E-4</v>
      </c>
    </row>
    <row r="360" spans="1:13" x14ac:dyDescent="0.25">
      <c r="A360" s="9">
        <v>17662</v>
      </c>
      <c r="B360" s="30" t="s">
        <v>755</v>
      </c>
      <c r="C360" s="7" t="s">
        <v>756</v>
      </c>
      <c r="D360" s="2">
        <v>387.62</v>
      </c>
      <c r="E360" s="21">
        <f>VLOOKUP(B360,'Q2 Spend and Rebate'!B:E,3,FALSE)</f>
        <v>277.47000000000003</v>
      </c>
      <c r="F360" s="2">
        <v>23274.63</v>
      </c>
      <c r="G360" s="2">
        <f>_xlfn.XLOOKUP(B360,'Q2 Spend and Rebate'!B:B,'Q2 Spend and Rebate'!E:E)</f>
        <v>17022.919999999998</v>
      </c>
      <c r="H360" s="3">
        <v>48</v>
      </c>
      <c r="I360" s="27">
        <f>_xlfn.XLOOKUP(B360,'Q2 Spend and Rebate'!B:B,'Q2 Spend and Rebate'!F:F)</f>
        <v>24</v>
      </c>
      <c r="J360" s="3">
        <f t="shared" si="20"/>
        <v>665.09</v>
      </c>
      <c r="K360" s="21">
        <f t="shared" si="21"/>
        <v>40297.550000000003</v>
      </c>
      <c r="L360" s="3">
        <f t="shared" si="22"/>
        <v>72</v>
      </c>
      <c r="M360" s="24">
        <f t="shared" si="23"/>
        <v>1.0993586426990667E-4</v>
      </c>
    </row>
    <row r="361" spans="1:13" x14ac:dyDescent="0.25">
      <c r="A361" s="9">
        <v>10844</v>
      </c>
      <c r="B361" s="30" t="s">
        <v>104</v>
      </c>
      <c r="C361" s="7" t="s">
        <v>105</v>
      </c>
      <c r="D361" s="2">
        <v>386.6</v>
      </c>
      <c r="E361" s="21">
        <f>VLOOKUP(B361,'Q2 Spend and Rebate'!B:E,3,FALSE)</f>
        <v>883.29</v>
      </c>
      <c r="F361" s="2">
        <v>21772.41</v>
      </c>
      <c r="G361" s="2">
        <f>_xlfn.XLOOKUP(B361,'Q2 Spend and Rebate'!B:B,'Q2 Spend and Rebate'!E:E)</f>
        <v>51127.61</v>
      </c>
      <c r="H361" s="3">
        <v>21</v>
      </c>
      <c r="I361" s="27">
        <f>_xlfn.XLOOKUP(B361,'Q2 Spend and Rebate'!B:B,'Q2 Spend and Rebate'!F:F)</f>
        <v>15</v>
      </c>
      <c r="J361" s="3">
        <f t="shared" si="20"/>
        <v>1269.8899999999999</v>
      </c>
      <c r="K361" s="21">
        <f t="shared" si="21"/>
        <v>72900.02</v>
      </c>
      <c r="L361" s="3">
        <f t="shared" si="22"/>
        <v>36</v>
      </c>
      <c r="M361" s="24">
        <f t="shared" si="23"/>
        <v>1.0964657429117672E-4</v>
      </c>
    </row>
    <row r="362" spans="1:13" x14ac:dyDescent="0.25">
      <c r="A362" s="9">
        <v>19728</v>
      </c>
      <c r="B362" s="30" t="s">
        <v>829</v>
      </c>
      <c r="C362" s="7" t="s">
        <v>830</v>
      </c>
      <c r="D362" s="2">
        <v>386.38</v>
      </c>
      <c r="E362" s="21">
        <f>VLOOKUP(B362,'Q2 Spend and Rebate'!B:E,3,FALSE)</f>
        <v>253.09</v>
      </c>
      <c r="F362" s="2">
        <v>25141.14</v>
      </c>
      <c r="G362" s="2">
        <f>_xlfn.XLOOKUP(B362,'Q2 Spend and Rebate'!B:B,'Q2 Spend and Rebate'!E:E)</f>
        <v>15336.19</v>
      </c>
      <c r="H362" s="3">
        <v>27</v>
      </c>
      <c r="I362" s="27">
        <f>_xlfn.XLOOKUP(B362,'Q2 Spend and Rebate'!B:B,'Q2 Spend and Rebate'!F:F)</f>
        <v>22</v>
      </c>
      <c r="J362" s="3">
        <f t="shared" si="20"/>
        <v>639.47</v>
      </c>
      <c r="K362" s="21">
        <f t="shared" si="21"/>
        <v>40477.33</v>
      </c>
      <c r="L362" s="3">
        <f t="shared" si="22"/>
        <v>49</v>
      </c>
      <c r="M362" s="24">
        <f t="shared" si="23"/>
        <v>1.0958417841341142E-4</v>
      </c>
    </row>
    <row r="363" spans="1:13" x14ac:dyDescent="0.25">
      <c r="A363" s="9">
        <v>21702</v>
      </c>
      <c r="B363" s="30" t="s">
        <v>601</v>
      </c>
      <c r="C363" s="7" t="s">
        <v>602</v>
      </c>
      <c r="D363" s="2">
        <v>385.26</v>
      </c>
      <c r="E363" s="21">
        <f>VLOOKUP(B363,'Q2 Spend and Rebate'!B:E,3,FALSE)</f>
        <v>323.44</v>
      </c>
      <c r="F363" s="2">
        <v>24093.23</v>
      </c>
      <c r="G363" s="2">
        <f>_xlfn.XLOOKUP(B363,'Q2 Spend and Rebate'!B:B,'Q2 Spend and Rebate'!E:E)</f>
        <v>20967.36</v>
      </c>
      <c r="H363" s="3">
        <v>41</v>
      </c>
      <c r="I363" s="27">
        <f>_xlfn.XLOOKUP(B363,'Q2 Spend and Rebate'!B:B,'Q2 Spend and Rebate'!F:F)</f>
        <v>35</v>
      </c>
      <c r="J363" s="3">
        <f t="shared" si="20"/>
        <v>708.7</v>
      </c>
      <c r="K363" s="21">
        <f t="shared" si="21"/>
        <v>45060.59</v>
      </c>
      <c r="L363" s="3">
        <f t="shared" si="22"/>
        <v>76</v>
      </c>
      <c r="M363" s="24">
        <f t="shared" si="23"/>
        <v>1.0926652667206088E-4</v>
      </c>
    </row>
    <row r="364" spans="1:13" x14ac:dyDescent="0.25">
      <c r="A364" s="9">
        <v>12998</v>
      </c>
      <c r="B364" s="30" t="s">
        <v>1223</v>
      </c>
      <c r="C364" s="7" t="s">
        <v>1224</v>
      </c>
      <c r="D364" s="2">
        <v>377.72</v>
      </c>
      <c r="E364" s="21">
        <f>VLOOKUP(B364,'Q2 Spend and Rebate'!B:E,3,FALSE)</f>
        <v>324.55</v>
      </c>
      <c r="F364" s="2">
        <v>22482.89</v>
      </c>
      <c r="G364" s="2">
        <f>_xlfn.XLOOKUP(B364,'Q2 Spend and Rebate'!B:B,'Q2 Spend and Rebate'!E:E)</f>
        <v>20182.7</v>
      </c>
      <c r="H364" s="3">
        <v>72</v>
      </c>
      <c r="I364" s="27">
        <f>_xlfn.XLOOKUP(B364,'Q2 Spend and Rebate'!B:B,'Q2 Spend and Rebate'!F:F)</f>
        <v>84</v>
      </c>
      <c r="J364" s="3">
        <f t="shared" si="20"/>
        <v>702.27</v>
      </c>
      <c r="K364" s="21">
        <f t="shared" si="21"/>
        <v>42665.59</v>
      </c>
      <c r="L364" s="3">
        <f t="shared" si="22"/>
        <v>156</v>
      </c>
      <c r="M364" s="24">
        <f t="shared" si="23"/>
        <v>1.0712804977046888E-4</v>
      </c>
    </row>
    <row r="365" spans="1:13" x14ac:dyDescent="0.25">
      <c r="A365" s="9">
        <v>7125</v>
      </c>
      <c r="B365" s="30" t="s">
        <v>366</v>
      </c>
      <c r="C365" s="7" t="s">
        <v>367</v>
      </c>
      <c r="D365" s="2">
        <v>376.13</v>
      </c>
      <c r="E365" s="21">
        <f>VLOOKUP(B365,'Q2 Spend and Rebate'!B:E,3,FALSE)</f>
        <v>222.35</v>
      </c>
      <c r="F365" s="2">
        <v>23320.51</v>
      </c>
      <c r="G365" s="2">
        <f>_xlfn.XLOOKUP(B365,'Q2 Spend and Rebate'!B:B,'Q2 Spend and Rebate'!E:E)</f>
        <v>13649.03</v>
      </c>
      <c r="H365" s="3">
        <v>50</v>
      </c>
      <c r="I365" s="27">
        <f>_xlfn.XLOOKUP(B365,'Q2 Spend and Rebate'!B:B,'Q2 Spend and Rebate'!F:F)</f>
        <v>33</v>
      </c>
      <c r="J365" s="3">
        <f t="shared" si="20"/>
        <v>598.48</v>
      </c>
      <c r="K365" s="21">
        <f t="shared" si="21"/>
        <v>36969.54</v>
      </c>
      <c r="L365" s="3">
        <f t="shared" si="22"/>
        <v>83</v>
      </c>
      <c r="M365" s="24">
        <f t="shared" si="23"/>
        <v>1.0667709774480159E-4</v>
      </c>
    </row>
    <row r="366" spans="1:13" x14ac:dyDescent="0.25">
      <c r="A366" s="9">
        <v>17143</v>
      </c>
      <c r="B366" s="30" t="s">
        <v>727</v>
      </c>
      <c r="C366" s="7" t="s">
        <v>728</v>
      </c>
      <c r="D366" s="2">
        <v>371.65</v>
      </c>
      <c r="E366" s="21">
        <f>VLOOKUP(B366,'Q2 Spend and Rebate'!B:E,3,FALSE)</f>
        <v>485.92</v>
      </c>
      <c r="F366" s="2">
        <v>28883.29</v>
      </c>
      <c r="G366" s="2">
        <f>_xlfn.XLOOKUP(B366,'Q2 Spend and Rebate'!B:B,'Q2 Spend and Rebate'!E:E)</f>
        <v>37562.75</v>
      </c>
      <c r="H366" s="3">
        <v>26</v>
      </c>
      <c r="I366" s="27">
        <f>_xlfn.XLOOKUP(B366,'Q2 Spend and Rebate'!B:B,'Q2 Spend and Rebate'!F:F)</f>
        <v>41</v>
      </c>
      <c r="J366" s="3">
        <f t="shared" si="20"/>
        <v>857.56999999999994</v>
      </c>
      <c r="K366" s="21">
        <f t="shared" si="21"/>
        <v>66446.040000000008</v>
      </c>
      <c r="L366" s="3">
        <f t="shared" si="22"/>
        <v>67</v>
      </c>
      <c r="M366" s="24">
        <f t="shared" si="23"/>
        <v>1.0540649077939943E-4</v>
      </c>
    </row>
    <row r="367" spans="1:13" x14ac:dyDescent="0.25">
      <c r="A367" s="9">
        <v>14428</v>
      </c>
      <c r="B367" s="30" t="s">
        <v>1025</v>
      </c>
      <c r="C367" s="7" t="s">
        <v>1026</v>
      </c>
      <c r="D367" s="2">
        <v>371.65</v>
      </c>
      <c r="E367" s="21">
        <f>VLOOKUP(B367,'Q2 Spend and Rebate'!B:E,3,FALSE)</f>
        <v>399.17</v>
      </c>
      <c r="F367" s="2">
        <v>27786.48</v>
      </c>
      <c r="G367" s="2">
        <f>_xlfn.XLOOKUP(B367,'Q2 Spend and Rebate'!B:B,'Q2 Spend and Rebate'!E:E)</f>
        <v>26980.14</v>
      </c>
      <c r="H367" s="3">
        <v>85</v>
      </c>
      <c r="I367" s="27">
        <f>_xlfn.XLOOKUP(B367,'Q2 Spend and Rebate'!B:B,'Q2 Spend and Rebate'!F:F)</f>
        <v>51</v>
      </c>
      <c r="J367" s="3">
        <f t="shared" si="20"/>
        <v>770.81999999999994</v>
      </c>
      <c r="K367" s="21">
        <f t="shared" si="21"/>
        <v>54766.619999999995</v>
      </c>
      <c r="L367" s="3">
        <f t="shared" si="22"/>
        <v>136</v>
      </c>
      <c r="M367" s="24">
        <f t="shared" si="23"/>
        <v>1.0540649077939943E-4</v>
      </c>
    </row>
    <row r="368" spans="1:13" x14ac:dyDescent="0.25">
      <c r="A368" s="9">
        <v>20367</v>
      </c>
      <c r="B368" s="30" t="s">
        <v>569</v>
      </c>
      <c r="C368" s="7" t="s">
        <v>570</v>
      </c>
      <c r="D368" s="2">
        <v>371.08</v>
      </c>
      <c r="E368" s="21">
        <f>VLOOKUP(B368,'Q2 Spend and Rebate'!B:E,3,FALSE)</f>
        <v>682.69</v>
      </c>
      <c r="F368" s="2">
        <v>25963.34</v>
      </c>
      <c r="G368" s="2">
        <f>_xlfn.XLOOKUP(B368,'Q2 Spend and Rebate'!B:B,'Q2 Spend and Rebate'!E:E)</f>
        <v>44060.11</v>
      </c>
      <c r="H368" s="3">
        <v>81</v>
      </c>
      <c r="I368" s="27">
        <f>_xlfn.XLOOKUP(B368,'Q2 Spend and Rebate'!B:B,'Q2 Spend and Rebate'!F:F)</f>
        <v>108</v>
      </c>
      <c r="J368" s="3">
        <f t="shared" si="20"/>
        <v>1053.77</v>
      </c>
      <c r="K368" s="21">
        <f t="shared" si="21"/>
        <v>70023.45</v>
      </c>
      <c r="L368" s="3">
        <f t="shared" si="22"/>
        <v>189</v>
      </c>
      <c r="M368" s="24">
        <f t="shared" si="23"/>
        <v>1.0524482873246211E-4</v>
      </c>
    </row>
    <row r="369" spans="1:13" x14ac:dyDescent="0.25">
      <c r="A369" s="9">
        <v>21961</v>
      </c>
      <c r="B369" s="30" t="s">
        <v>603</v>
      </c>
      <c r="C369" s="7" t="s">
        <v>604</v>
      </c>
      <c r="D369" s="2">
        <v>369.41</v>
      </c>
      <c r="E369" s="21">
        <f>VLOOKUP(B369,'Q2 Spend and Rebate'!B:E,3,FALSE)</f>
        <v>692.96</v>
      </c>
      <c r="F369" s="2">
        <v>21697.42</v>
      </c>
      <c r="G369" s="2">
        <f>_xlfn.XLOOKUP(B369,'Q2 Spend and Rebate'!B:B,'Q2 Spend and Rebate'!E:E)</f>
        <v>41247.269999999997</v>
      </c>
      <c r="H369" s="3">
        <v>36</v>
      </c>
      <c r="I369" s="27">
        <f>_xlfn.XLOOKUP(B369,'Q2 Spend and Rebate'!B:B,'Q2 Spend and Rebate'!F:F)</f>
        <v>50</v>
      </c>
      <c r="J369" s="3">
        <f t="shared" si="20"/>
        <v>1062.3700000000001</v>
      </c>
      <c r="K369" s="21">
        <f t="shared" si="21"/>
        <v>62944.689999999995</v>
      </c>
      <c r="L369" s="3">
        <f t="shared" si="22"/>
        <v>86</v>
      </c>
      <c r="M369" s="24">
        <f t="shared" si="23"/>
        <v>1.0477118729669838E-4</v>
      </c>
    </row>
    <row r="370" spans="1:13" x14ac:dyDescent="0.25">
      <c r="A370" s="9">
        <v>12299</v>
      </c>
      <c r="B370" s="30" t="s">
        <v>1173</v>
      </c>
      <c r="C370" s="7" t="s">
        <v>1174</v>
      </c>
      <c r="D370" s="2">
        <v>365.6</v>
      </c>
      <c r="E370" s="21">
        <f>VLOOKUP(B370,'Q2 Spend and Rebate'!B:E,3,FALSE)</f>
        <v>494.94</v>
      </c>
      <c r="F370" s="2">
        <v>21499.18</v>
      </c>
      <c r="G370" s="2">
        <f>_xlfn.XLOOKUP(B370,'Q2 Spend and Rebate'!B:B,'Q2 Spend and Rebate'!E:E)</f>
        <v>29816.240000000002</v>
      </c>
      <c r="H370" s="3">
        <v>33</v>
      </c>
      <c r="I370" s="27">
        <f>_xlfn.XLOOKUP(B370,'Q2 Spend and Rebate'!B:B,'Q2 Spend and Rebate'!F:F)</f>
        <v>44</v>
      </c>
      <c r="J370" s="3">
        <f t="shared" si="20"/>
        <v>860.54</v>
      </c>
      <c r="K370" s="21">
        <f t="shared" si="21"/>
        <v>51315.42</v>
      </c>
      <c r="L370" s="3">
        <f t="shared" si="22"/>
        <v>77</v>
      </c>
      <c r="M370" s="24">
        <f t="shared" si="23"/>
        <v>1.0369060414085413E-4</v>
      </c>
    </row>
    <row r="371" spans="1:13" x14ac:dyDescent="0.25">
      <c r="A371" s="9">
        <v>7171</v>
      </c>
      <c r="B371" s="30" t="s">
        <v>10</v>
      </c>
      <c r="C371" s="7" t="s">
        <v>11</v>
      </c>
      <c r="D371" s="2">
        <v>363.25</v>
      </c>
      <c r="E371" s="21">
        <f>VLOOKUP(B371,'Q2 Spend and Rebate'!B:E,3,FALSE)</f>
        <v>589</v>
      </c>
      <c r="F371" s="2">
        <v>23879.3</v>
      </c>
      <c r="G371" s="2">
        <f>_xlfn.XLOOKUP(B371,'Q2 Spend and Rebate'!B:B,'Q2 Spend and Rebate'!E:E)</f>
        <v>38399.86</v>
      </c>
      <c r="H371" s="3">
        <v>40</v>
      </c>
      <c r="I371" s="27">
        <f>_xlfn.XLOOKUP(B371,'Q2 Spend and Rebate'!B:B,'Q2 Spend and Rebate'!F:F)</f>
        <v>45</v>
      </c>
      <c r="J371" s="3">
        <f t="shared" si="20"/>
        <v>952.25</v>
      </c>
      <c r="K371" s="21">
        <f t="shared" si="21"/>
        <v>62279.16</v>
      </c>
      <c r="L371" s="3">
        <f t="shared" si="22"/>
        <v>85</v>
      </c>
      <c r="M371" s="24">
        <f t="shared" si="23"/>
        <v>1.0302410271927041E-4</v>
      </c>
    </row>
    <row r="372" spans="1:13" x14ac:dyDescent="0.25">
      <c r="A372" s="9">
        <v>20356</v>
      </c>
      <c r="B372" s="30" t="s">
        <v>567</v>
      </c>
      <c r="C372" s="7" t="s">
        <v>568</v>
      </c>
      <c r="D372" s="2">
        <v>360.56</v>
      </c>
      <c r="E372" s="21">
        <f>VLOOKUP(B372,'Q2 Spend and Rebate'!B:E,3,FALSE)</f>
        <v>423.63</v>
      </c>
      <c r="F372" s="2">
        <v>22041.279999999999</v>
      </c>
      <c r="G372" s="2">
        <f>_xlfn.XLOOKUP(B372,'Q2 Spend and Rebate'!B:B,'Q2 Spend and Rebate'!E:E)</f>
        <v>27953.23</v>
      </c>
      <c r="H372" s="3">
        <v>49</v>
      </c>
      <c r="I372" s="27">
        <f>_xlfn.XLOOKUP(B372,'Q2 Spend and Rebate'!B:B,'Q2 Spend and Rebate'!F:F)</f>
        <v>98</v>
      </c>
      <c r="J372" s="3">
        <f t="shared" si="20"/>
        <v>784.19</v>
      </c>
      <c r="K372" s="21">
        <f t="shared" si="21"/>
        <v>49994.509999999995</v>
      </c>
      <c r="L372" s="3">
        <f t="shared" si="22"/>
        <v>147</v>
      </c>
      <c r="M372" s="24">
        <f t="shared" si="23"/>
        <v>1.0226117130477671E-4</v>
      </c>
    </row>
    <row r="373" spans="1:13" x14ac:dyDescent="0.25">
      <c r="A373" s="9">
        <v>17979</v>
      </c>
      <c r="B373" s="30" t="s">
        <v>777</v>
      </c>
      <c r="C373" s="7" t="s">
        <v>778</v>
      </c>
      <c r="D373" s="2">
        <v>359.05</v>
      </c>
      <c r="E373" s="21">
        <f>VLOOKUP(B373,'Q2 Spend and Rebate'!B:E,3,FALSE)</f>
        <v>183.26</v>
      </c>
      <c r="F373" s="2">
        <v>21374.68</v>
      </c>
      <c r="G373" s="2">
        <f>_xlfn.XLOOKUP(B373,'Q2 Spend and Rebate'!B:B,'Q2 Spend and Rebate'!E:E)</f>
        <v>12808.26</v>
      </c>
      <c r="H373" s="3">
        <v>34</v>
      </c>
      <c r="I373" s="27">
        <f>_xlfn.XLOOKUP(B373,'Q2 Spend and Rebate'!B:B,'Q2 Spend and Rebate'!F:F)</f>
        <v>28</v>
      </c>
      <c r="J373" s="3">
        <f t="shared" si="20"/>
        <v>542.30999999999995</v>
      </c>
      <c r="K373" s="21">
        <f t="shared" si="21"/>
        <v>34182.94</v>
      </c>
      <c r="L373" s="3">
        <f t="shared" si="22"/>
        <v>62</v>
      </c>
      <c r="M373" s="24">
        <f t="shared" si="23"/>
        <v>1.018329086892059E-4</v>
      </c>
    </row>
    <row r="374" spans="1:13" x14ac:dyDescent="0.25">
      <c r="A374" s="9">
        <v>7195</v>
      </c>
      <c r="B374" s="30" t="s">
        <v>56</v>
      </c>
      <c r="C374" s="7" t="s">
        <v>57</v>
      </c>
      <c r="D374" s="2">
        <v>355.02</v>
      </c>
      <c r="E374" s="21">
        <f>VLOOKUP(B374,'Q2 Spend and Rebate'!B:E,3,FALSE)</f>
        <v>432.86</v>
      </c>
      <c r="F374" s="2">
        <v>22648.34</v>
      </c>
      <c r="G374" s="2">
        <f>_xlfn.XLOOKUP(B374,'Q2 Spend and Rebate'!B:B,'Q2 Spend and Rebate'!E:E)</f>
        <v>27807.48</v>
      </c>
      <c r="H374" s="3">
        <v>39</v>
      </c>
      <c r="I374" s="27">
        <f>_xlfn.XLOOKUP(B374,'Q2 Spend and Rebate'!B:B,'Q2 Spend and Rebate'!F:F)</f>
        <v>71</v>
      </c>
      <c r="J374" s="3">
        <f t="shared" si="20"/>
        <v>787.88</v>
      </c>
      <c r="K374" s="21">
        <f t="shared" si="21"/>
        <v>50455.82</v>
      </c>
      <c r="L374" s="3">
        <f t="shared" si="22"/>
        <v>110</v>
      </c>
      <c r="M374" s="24">
        <f t="shared" si="23"/>
        <v>1.0068992965559636E-4</v>
      </c>
    </row>
    <row r="375" spans="1:13" x14ac:dyDescent="0.25">
      <c r="A375" s="9">
        <v>20270</v>
      </c>
      <c r="B375" s="30" t="s">
        <v>861</v>
      </c>
      <c r="C375" s="7" t="s">
        <v>862</v>
      </c>
      <c r="D375" s="2">
        <v>340.66</v>
      </c>
      <c r="E375" s="21">
        <f>VLOOKUP(B375,'Q2 Spend and Rebate'!B:E,3,FALSE)</f>
        <v>242.56</v>
      </c>
      <c r="F375" s="2">
        <v>21466.84</v>
      </c>
      <c r="G375" s="2">
        <f>_xlfn.XLOOKUP(B375,'Q2 Spend and Rebate'!B:B,'Q2 Spend and Rebate'!E:E)</f>
        <v>15049.67</v>
      </c>
      <c r="H375" s="3">
        <v>44</v>
      </c>
      <c r="I375" s="27">
        <f>_xlfn.XLOOKUP(B375,'Q2 Spend and Rebate'!B:B,'Q2 Spend and Rebate'!F:F)</f>
        <v>34</v>
      </c>
      <c r="J375" s="3">
        <f t="shared" si="20"/>
        <v>583.22</v>
      </c>
      <c r="K375" s="21">
        <f t="shared" si="21"/>
        <v>36516.51</v>
      </c>
      <c r="L375" s="3">
        <f t="shared" si="22"/>
        <v>78</v>
      </c>
      <c r="M375" s="24">
        <f t="shared" si="23"/>
        <v>9.6617180543280548E-5</v>
      </c>
    </row>
    <row r="376" spans="1:13" x14ac:dyDescent="0.25">
      <c r="A376" s="9">
        <v>12996</v>
      </c>
      <c r="B376" s="30" t="s">
        <v>1219</v>
      </c>
      <c r="C376" s="7" t="s">
        <v>1220</v>
      </c>
      <c r="D376" s="2">
        <v>337.64</v>
      </c>
      <c r="E376" s="21">
        <f>VLOOKUP(B376,'Q2 Spend and Rebate'!B:E,3,FALSE)</f>
        <v>438.3</v>
      </c>
      <c r="F376" s="2">
        <v>21170.17</v>
      </c>
      <c r="G376" s="2">
        <f>_xlfn.XLOOKUP(B376,'Q2 Spend and Rebate'!B:B,'Q2 Spend and Rebate'!E:E)</f>
        <v>27079.16</v>
      </c>
      <c r="H376" s="3">
        <v>40</v>
      </c>
      <c r="I376" s="27">
        <f>_xlfn.XLOOKUP(B376,'Q2 Spend and Rebate'!B:B,'Q2 Spend and Rebate'!F:F)</f>
        <v>55</v>
      </c>
      <c r="J376" s="3">
        <f t="shared" si="20"/>
        <v>775.94</v>
      </c>
      <c r="K376" s="21">
        <f t="shared" si="21"/>
        <v>48249.33</v>
      </c>
      <c r="L376" s="3">
        <f t="shared" si="22"/>
        <v>95</v>
      </c>
      <c r="M376" s="24">
        <f t="shared" si="23"/>
        <v>9.5760655312138908E-5</v>
      </c>
    </row>
    <row r="377" spans="1:13" x14ac:dyDescent="0.25">
      <c r="A377" s="9">
        <v>7589</v>
      </c>
      <c r="B377" s="30" t="s">
        <v>184</v>
      </c>
      <c r="C377" s="7" t="s">
        <v>185</v>
      </c>
      <c r="D377" s="2">
        <v>335.36</v>
      </c>
      <c r="E377" s="21">
        <f>VLOOKUP(B377,'Q2 Spend and Rebate'!B:E,3,FALSE)</f>
        <v>729.63</v>
      </c>
      <c r="F377" s="2">
        <v>20551.349999999999</v>
      </c>
      <c r="G377" s="2">
        <f>_xlfn.XLOOKUP(B377,'Q2 Spend and Rebate'!B:B,'Q2 Spend and Rebate'!E:E)</f>
        <v>46595.99</v>
      </c>
      <c r="H377" s="3">
        <v>43</v>
      </c>
      <c r="I377" s="27">
        <f>_xlfn.XLOOKUP(B377,'Q2 Spend and Rebate'!B:B,'Q2 Spend and Rebate'!F:F)</f>
        <v>65</v>
      </c>
      <c r="J377" s="3">
        <f t="shared" si="20"/>
        <v>1064.99</v>
      </c>
      <c r="K377" s="21">
        <f t="shared" si="21"/>
        <v>67147.34</v>
      </c>
      <c r="L377" s="3">
        <f t="shared" si="22"/>
        <v>108</v>
      </c>
      <c r="M377" s="24">
        <f t="shared" si="23"/>
        <v>9.5114007124389604E-5</v>
      </c>
    </row>
    <row r="378" spans="1:13" x14ac:dyDescent="0.25">
      <c r="A378" s="9">
        <v>7380</v>
      </c>
      <c r="B378" s="30" t="s">
        <v>292</v>
      </c>
      <c r="C378" s="7" t="s">
        <v>293</v>
      </c>
      <c r="D378" s="2">
        <v>335.23</v>
      </c>
      <c r="E378" s="21">
        <f>VLOOKUP(B378,'Q2 Spend and Rebate'!B:E,3,FALSE)</f>
        <v>260.72000000000003</v>
      </c>
      <c r="F378" s="2">
        <v>22179.45</v>
      </c>
      <c r="G378" s="2">
        <f>_xlfn.XLOOKUP(B378,'Q2 Spend and Rebate'!B:B,'Q2 Spend and Rebate'!E:E)</f>
        <v>17187.490000000002</v>
      </c>
      <c r="H378" s="3">
        <v>62</v>
      </c>
      <c r="I378" s="27">
        <f>_xlfn.XLOOKUP(B378,'Q2 Spend and Rebate'!B:B,'Q2 Spend and Rebate'!F:F)</f>
        <v>43</v>
      </c>
      <c r="J378" s="3">
        <f t="shared" si="20"/>
        <v>595.95000000000005</v>
      </c>
      <c r="K378" s="21">
        <f t="shared" si="21"/>
        <v>39366.94</v>
      </c>
      <c r="L378" s="3">
        <f t="shared" si="22"/>
        <v>105</v>
      </c>
      <c r="M378" s="24">
        <f t="shared" si="23"/>
        <v>9.5077136832982849E-5</v>
      </c>
    </row>
    <row r="379" spans="1:13" x14ac:dyDescent="0.25">
      <c r="A379" s="9">
        <v>15890</v>
      </c>
      <c r="B379" s="30" t="s">
        <v>1061</v>
      </c>
      <c r="C379" s="7" t="s">
        <v>1062</v>
      </c>
      <c r="D379" s="2">
        <v>333.09</v>
      </c>
      <c r="E379" s="21">
        <f>VLOOKUP(B379,'Q2 Spend and Rebate'!B:E,3,FALSE)</f>
        <v>323.06</v>
      </c>
      <c r="F379" s="2">
        <v>20088.669999999998</v>
      </c>
      <c r="G379" s="2">
        <f>_xlfn.XLOOKUP(B379,'Q2 Spend and Rebate'!B:B,'Q2 Spend and Rebate'!E:E)</f>
        <v>21081.93</v>
      </c>
      <c r="H379" s="3">
        <v>63</v>
      </c>
      <c r="I379" s="27">
        <f>_xlfn.XLOOKUP(B379,'Q2 Spend and Rebate'!B:B,'Q2 Spend and Rebate'!F:F)</f>
        <v>64</v>
      </c>
      <c r="J379" s="3">
        <f t="shared" si="20"/>
        <v>656.15</v>
      </c>
      <c r="K379" s="21">
        <f t="shared" si="21"/>
        <v>41170.6</v>
      </c>
      <c r="L379" s="3">
        <f t="shared" si="22"/>
        <v>127</v>
      </c>
      <c r="M379" s="24">
        <f t="shared" si="23"/>
        <v>9.4470195112902352E-5</v>
      </c>
    </row>
    <row r="380" spans="1:13" x14ac:dyDescent="0.25">
      <c r="A380" s="9">
        <v>7400</v>
      </c>
      <c r="B380" s="30" t="s">
        <v>144</v>
      </c>
      <c r="C380" s="7" t="s">
        <v>145</v>
      </c>
      <c r="D380" s="2">
        <v>332.5</v>
      </c>
      <c r="E380" s="21">
        <f>VLOOKUP(B380,'Q2 Spend and Rebate'!B:E,3,FALSE)</f>
        <v>271.86</v>
      </c>
      <c r="F380" s="2">
        <v>22368.51</v>
      </c>
      <c r="G380" s="2">
        <f>_xlfn.XLOOKUP(B380,'Q2 Spend and Rebate'!B:B,'Q2 Spend and Rebate'!E:E)</f>
        <v>17608.59</v>
      </c>
      <c r="H380" s="3">
        <v>24</v>
      </c>
      <c r="I380" s="27">
        <f>_xlfn.XLOOKUP(B380,'Q2 Spend and Rebate'!B:B,'Q2 Spend and Rebate'!F:F)</f>
        <v>40</v>
      </c>
      <c r="J380" s="3">
        <f t="shared" si="20"/>
        <v>604.36</v>
      </c>
      <c r="K380" s="21">
        <f t="shared" si="21"/>
        <v>39977.1</v>
      </c>
      <c r="L380" s="3">
        <f t="shared" si="22"/>
        <v>64</v>
      </c>
      <c r="M380" s="24">
        <f t="shared" si="23"/>
        <v>9.4302860713440915E-5</v>
      </c>
    </row>
    <row r="381" spans="1:13" x14ac:dyDescent="0.25">
      <c r="A381" s="9">
        <v>19647</v>
      </c>
      <c r="B381" s="30" t="s">
        <v>825</v>
      </c>
      <c r="C381" s="7" t="s">
        <v>826</v>
      </c>
      <c r="D381" s="2">
        <v>330.63</v>
      </c>
      <c r="E381" s="21">
        <f>VLOOKUP(B381,'Q2 Spend and Rebate'!B:E,3,FALSE)</f>
        <v>325.63</v>
      </c>
      <c r="F381" s="2">
        <v>22012.06</v>
      </c>
      <c r="G381" s="2">
        <f>_xlfn.XLOOKUP(B381,'Q2 Spend and Rebate'!B:B,'Q2 Spend and Rebate'!E:E)</f>
        <v>20585.259999999998</v>
      </c>
      <c r="H381" s="3">
        <v>97</v>
      </c>
      <c r="I381" s="27">
        <f>_xlfn.XLOOKUP(B381,'Q2 Spend and Rebate'!B:B,'Q2 Spend and Rebate'!F:F)</f>
        <v>120</v>
      </c>
      <c r="J381" s="3">
        <f t="shared" si="20"/>
        <v>656.26</v>
      </c>
      <c r="K381" s="21">
        <f t="shared" si="21"/>
        <v>42597.32</v>
      </c>
      <c r="L381" s="3">
        <f t="shared" si="22"/>
        <v>217</v>
      </c>
      <c r="M381" s="24">
        <f t="shared" si="23"/>
        <v>9.3772495752435993E-5</v>
      </c>
    </row>
    <row r="382" spans="1:13" x14ac:dyDescent="0.25">
      <c r="A382" s="9">
        <v>12287</v>
      </c>
      <c r="B382" s="30" t="s">
        <v>1169</v>
      </c>
      <c r="C382" s="7" t="s">
        <v>1170</v>
      </c>
      <c r="D382" s="2">
        <v>330.22</v>
      </c>
      <c r="E382" s="21">
        <f>VLOOKUP(B382,'Q2 Spend and Rebate'!B:E,3,FALSE)</f>
        <v>332.95</v>
      </c>
      <c r="F382" s="2">
        <v>21443.26</v>
      </c>
      <c r="G382" s="2">
        <f>_xlfn.XLOOKUP(B382,'Q2 Spend and Rebate'!B:B,'Q2 Spend and Rebate'!E:E)</f>
        <v>21110.84</v>
      </c>
      <c r="H382" s="3">
        <v>84</v>
      </c>
      <c r="I382" s="27">
        <f>_xlfn.XLOOKUP(B382,'Q2 Spend and Rebate'!B:B,'Q2 Spend and Rebate'!F:F)</f>
        <v>90</v>
      </c>
      <c r="J382" s="3">
        <f t="shared" si="20"/>
        <v>663.17000000000007</v>
      </c>
      <c r="K382" s="21">
        <f t="shared" si="21"/>
        <v>42554.1</v>
      </c>
      <c r="L382" s="3">
        <f t="shared" si="22"/>
        <v>174</v>
      </c>
      <c r="M382" s="24">
        <f t="shared" si="23"/>
        <v>9.3656212525691611E-5</v>
      </c>
    </row>
    <row r="383" spans="1:13" x14ac:dyDescent="0.25">
      <c r="A383" s="9">
        <v>7210</v>
      </c>
      <c r="B383" s="30" t="s">
        <v>1111</v>
      </c>
      <c r="C383" s="7" t="s">
        <v>1112</v>
      </c>
      <c r="D383" s="2">
        <v>328.97</v>
      </c>
      <c r="E383" s="21">
        <f>VLOOKUP(B383,'Q2 Spend and Rebate'!B:E,3,FALSE)</f>
        <v>224.3</v>
      </c>
      <c r="F383" s="2">
        <v>20306.669999999998</v>
      </c>
      <c r="G383" s="2">
        <f>_xlfn.XLOOKUP(B383,'Q2 Spend and Rebate'!B:B,'Q2 Spend and Rebate'!E:E)</f>
        <v>14292.84</v>
      </c>
      <c r="H383" s="3">
        <v>31</v>
      </c>
      <c r="I383" s="27">
        <f>_xlfn.XLOOKUP(B383,'Q2 Spend and Rebate'!B:B,'Q2 Spend and Rebate'!F:F)</f>
        <v>31</v>
      </c>
      <c r="J383" s="3">
        <f t="shared" si="20"/>
        <v>553.27</v>
      </c>
      <c r="K383" s="21">
        <f t="shared" si="21"/>
        <v>34599.509999999995</v>
      </c>
      <c r="L383" s="3">
        <f t="shared" si="22"/>
        <v>62</v>
      </c>
      <c r="M383" s="24">
        <f t="shared" si="23"/>
        <v>9.3301690492934307E-5</v>
      </c>
    </row>
    <row r="384" spans="1:13" x14ac:dyDescent="0.25">
      <c r="A384" s="9">
        <v>19257</v>
      </c>
      <c r="B384" s="30" t="s">
        <v>817</v>
      </c>
      <c r="C384" s="7" t="s">
        <v>818</v>
      </c>
      <c r="D384" s="2">
        <v>326.27</v>
      </c>
      <c r="E384" s="21">
        <f>VLOOKUP(B384,'Q2 Spend and Rebate'!B:E,3,FALSE)</f>
        <v>295.36</v>
      </c>
      <c r="F384" s="2">
        <v>21400.37</v>
      </c>
      <c r="G384" s="2">
        <f>_xlfn.XLOOKUP(B384,'Q2 Spend and Rebate'!B:B,'Q2 Spend and Rebate'!E:E)</f>
        <v>20658.46</v>
      </c>
      <c r="H384" s="3">
        <v>45</v>
      </c>
      <c r="I384" s="27">
        <f>_xlfn.XLOOKUP(B384,'Q2 Spend and Rebate'!B:B,'Q2 Spend and Rebate'!F:F)</f>
        <v>67</v>
      </c>
      <c r="J384" s="3">
        <f t="shared" si="20"/>
        <v>621.63</v>
      </c>
      <c r="K384" s="21">
        <f t="shared" si="21"/>
        <v>42058.83</v>
      </c>
      <c r="L384" s="3">
        <f t="shared" si="22"/>
        <v>112</v>
      </c>
      <c r="M384" s="24">
        <f t="shared" si="23"/>
        <v>9.2535922902178542E-5</v>
      </c>
    </row>
    <row r="385" spans="1:13" x14ac:dyDescent="0.25">
      <c r="A385" s="9">
        <v>7186</v>
      </c>
      <c r="B385" s="30" t="s">
        <v>40</v>
      </c>
      <c r="C385" s="7" t="s">
        <v>41</v>
      </c>
      <c r="D385" s="2">
        <v>323.81</v>
      </c>
      <c r="E385" s="21">
        <f>VLOOKUP(B385,'Q2 Spend and Rebate'!B:E,3,FALSE)</f>
        <v>398.61</v>
      </c>
      <c r="F385" s="2">
        <v>20771.400000000001</v>
      </c>
      <c r="G385" s="2">
        <f>_xlfn.XLOOKUP(B385,'Q2 Spend and Rebate'!B:B,'Q2 Spend and Rebate'!E:E)</f>
        <v>24985.01</v>
      </c>
      <c r="H385" s="3">
        <v>70</v>
      </c>
      <c r="I385" s="27">
        <f>_xlfn.XLOOKUP(B385,'Q2 Spend and Rebate'!B:B,'Q2 Spend and Rebate'!F:F)</f>
        <v>65</v>
      </c>
      <c r="J385" s="3">
        <f t="shared" si="20"/>
        <v>722.42000000000007</v>
      </c>
      <c r="K385" s="21">
        <f t="shared" si="21"/>
        <v>45756.41</v>
      </c>
      <c r="L385" s="3">
        <f t="shared" si="22"/>
        <v>135</v>
      </c>
      <c r="M385" s="24">
        <f t="shared" si="23"/>
        <v>9.1838223541712184E-5</v>
      </c>
    </row>
    <row r="386" spans="1:13" x14ac:dyDescent="0.25">
      <c r="A386" s="9">
        <v>16553</v>
      </c>
      <c r="B386" s="30" t="s">
        <v>705</v>
      </c>
      <c r="C386" s="7" t="s">
        <v>706</v>
      </c>
      <c r="D386" s="2">
        <v>321.89999999999998</v>
      </c>
      <c r="E386" s="21">
        <f>VLOOKUP(B386,'Q2 Spend and Rebate'!B:E,3,FALSE)</f>
        <v>221.39</v>
      </c>
      <c r="F386" s="2">
        <v>19601.21</v>
      </c>
      <c r="G386" s="2">
        <f>_xlfn.XLOOKUP(B386,'Q2 Spend and Rebate'!B:B,'Q2 Spend and Rebate'!E:E)</f>
        <v>15222.62</v>
      </c>
      <c r="H386" s="3">
        <v>22</v>
      </c>
      <c r="I386" s="27">
        <f>_xlfn.XLOOKUP(B386,'Q2 Spend and Rebate'!B:B,'Q2 Spend and Rebate'!F:F)</f>
        <v>23</v>
      </c>
      <c r="J386" s="3">
        <f t="shared" ref="J386:J449" si="24">D386+E386</f>
        <v>543.29</v>
      </c>
      <c r="K386" s="21">
        <f t="shared" ref="K386:K449" si="25">F386+G386</f>
        <v>34823.83</v>
      </c>
      <c r="L386" s="3">
        <f t="shared" ref="L386:L449" si="26">H386+I386</f>
        <v>45</v>
      </c>
      <c r="M386" s="24">
        <f t="shared" ref="M386:M449" si="27">D386/$D$615</f>
        <v>9.1296513875659027E-5</v>
      </c>
    </row>
    <row r="387" spans="1:13" x14ac:dyDescent="0.25">
      <c r="A387" s="9">
        <v>7158</v>
      </c>
      <c r="B387" s="30" t="s">
        <v>242</v>
      </c>
      <c r="C387" s="7" t="s">
        <v>243</v>
      </c>
      <c r="D387" s="2">
        <v>320.95</v>
      </c>
      <c r="E387" s="21">
        <f>VLOOKUP(B387,'Q2 Spend and Rebate'!B:E,3,FALSE)</f>
        <v>248.7</v>
      </c>
      <c r="F387" s="2">
        <v>21173.57</v>
      </c>
      <c r="G387" s="2">
        <f>_xlfn.XLOOKUP(B387,'Q2 Spend and Rebate'!B:B,'Q2 Spend and Rebate'!E:E)</f>
        <v>16645.64</v>
      </c>
      <c r="H387" s="3">
        <v>26</v>
      </c>
      <c r="I387" s="27">
        <f>_xlfn.XLOOKUP(B387,'Q2 Spend and Rebate'!B:B,'Q2 Spend and Rebate'!F:F)</f>
        <v>27</v>
      </c>
      <c r="J387" s="3">
        <f t="shared" si="24"/>
        <v>569.65</v>
      </c>
      <c r="K387" s="21">
        <f t="shared" si="25"/>
        <v>37819.21</v>
      </c>
      <c r="L387" s="3">
        <f t="shared" si="26"/>
        <v>53</v>
      </c>
      <c r="M387" s="24">
        <f t="shared" si="27"/>
        <v>9.1027077130763481E-5</v>
      </c>
    </row>
    <row r="388" spans="1:13" x14ac:dyDescent="0.25">
      <c r="A388" s="9">
        <v>7397</v>
      </c>
      <c r="B388" s="30" t="s">
        <v>138</v>
      </c>
      <c r="C388" s="7" t="s">
        <v>139</v>
      </c>
      <c r="D388" s="2">
        <v>317.27</v>
      </c>
      <c r="E388" s="21">
        <f>VLOOKUP(B388,'Q2 Spend and Rebate'!B:E,3,FALSE)</f>
        <v>207.29</v>
      </c>
      <c r="F388" s="2">
        <v>20539.11</v>
      </c>
      <c r="G388" s="2">
        <f>_xlfn.XLOOKUP(B388,'Q2 Spend and Rebate'!B:B,'Q2 Spend and Rebate'!E:E)</f>
        <v>14305.24</v>
      </c>
      <c r="H388" s="3">
        <v>32</v>
      </c>
      <c r="I388" s="27">
        <f>_xlfn.XLOOKUP(B388,'Q2 Spend and Rebate'!B:B,'Q2 Spend and Rebate'!F:F)</f>
        <v>32</v>
      </c>
      <c r="J388" s="3">
        <f t="shared" si="24"/>
        <v>524.55999999999995</v>
      </c>
      <c r="K388" s="21">
        <f t="shared" si="25"/>
        <v>34844.35</v>
      </c>
      <c r="L388" s="3">
        <f t="shared" si="26"/>
        <v>64</v>
      </c>
      <c r="M388" s="24">
        <f t="shared" si="27"/>
        <v>8.9983364266326001E-5</v>
      </c>
    </row>
    <row r="389" spans="1:13" x14ac:dyDescent="0.25">
      <c r="A389" s="9">
        <v>10778</v>
      </c>
      <c r="B389" s="30" t="s">
        <v>96</v>
      </c>
      <c r="C389" s="7" t="s">
        <v>97</v>
      </c>
      <c r="D389" s="2">
        <v>313.70999999999998</v>
      </c>
      <c r="E389" s="21">
        <f>VLOOKUP(B389,'Q2 Spend and Rebate'!B:E,3,FALSE)</f>
        <v>459.53</v>
      </c>
      <c r="F389" s="2">
        <v>19561.25</v>
      </c>
      <c r="G389" s="2">
        <f>_xlfn.XLOOKUP(B389,'Q2 Spend and Rebate'!B:B,'Q2 Spend and Rebate'!E:E)</f>
        <v>31420.51</v>
      </c>
      <c r="H389" s="3">
        <v>46</v>
      </c>
      <c r="I389" s="27">
        <f>_xlfn.XLOOKUP(B389,'Q2 Spend and Rebate'!B:B,'Q2 Spend and Rebate'!F:F)</f>
        <v>57</v>
      </c>
      <c r="J389" s="3">
        <f t="shared" si="24"/>
        <v>773.24</v>
      </c>
      <c r="K389" s="21">
        <f t="shared" si="25"/>
        <v>50981.759999999995</v>
      </c>
      <c r="L389" s="3">
        <f t="shared" si="26"/>
        <v>103</v>
      </c>
      <c r="M389" s="24">
        <f t="shared" si="27"/>
        <v>8.8973685517033225E-5</v>
      </c>
    </row>
    <row r="390" spans="1:13" x14ac:dyDescent="0.25">
      <c r="A390" s="9">
        <v>7139</v>
      </c>
      <c r="B390" s="30" t="s">
        <v>204</v>
      </c>
      <c r="C390" s="7" t="s">
        <v>205</v>
      </c>
      <c r="D390" s="2">
        <v>312.88</v>
      </c>
      <c r="E390" s="21">
        <f>VLOOKUP(B390,'Q2 Spend and Rebate'!B:E,3,FALSE)</f>
        <v>439.67</v>
      </c>
      <c r="F390" s="2">
        <v>19164.060000000001</v>
      </c>
      <c r="G390" s="2">
        <f>_xlfn.XLOOKUP(B390,'Q2 Spend and Rebate'!B:B,'Q2 Spend and Rebate'!E:E)</f>
        <v>28307.54</v>
      </c>
      <c r="H390" s="3">
        <v>31</v>
      </c>
      <c r="I390" s="27">
        <f>_xlfn.XLOOKUP(B390,'Q2 Spend and Rebate'!B:B,'Q2 Spend and Rebate'!F:F)</f>
        <v>41</v>
      </c>
      <c r="J390" s="3">
        <f t="shared" si="24"/>
        <v>752.55</v>
      </c>
      <c r="K390" s="21">
        <f t="shared" si="25"/>
        <v>47471.600000000006</v>
      </c>
      <c r="L390" s="3">
        <f t="shared" si="26"/>
        <v>72</v>
      </c>
      <c r="M390" s="24">
        <f t="shared" si="27"/>
        <v>8.8738282887282382E-5</v>
      </c>
    </row>
    <row r="391" spans="1:13" x14ac:dyDescent="0.25">
      <c r="A391" s="9">
        <v>19648</v>
      </c>
      <c r="B391" s="30" t="s">
        <v>827</v>
      </c>
      <c r="C391" s="7" t="s">
        <v>828</v>
      </c>
      <c r="D391" s="2">
        <v>312.88</v>
      </c>
      <c r="E391" s="21">
        <f>VLOOKUP(B391,'Q2 Spend and Rebate'!B:E,3,FALSE)</f>
        <v>316.02</v>
      </c>
      <c r="F391" s="2">
        <v>20846.8</v>
      </c>
      <c r="G391" s="2">
        <f>_xlfn.XLOOKUP(B391,'Q2 Spend and Rebate'!B:B,'Q2 Spend and Rebate'!E:E)</f>
        <v>18992.82</v>
      </c>
      <c r="H391" s="3">
        <v>53</v>
      </c>
      <c r="I391" s="27">
        <f>_xlfn.XLOOKUP(B391,'Q2 Spend and Rebate'!B:B,'Q2 Spend and Rebate'!F:F)</f>
        <v>57</v>
      </c>
      <c r="J391" s="3">
        <f t="shared" si="24"/>
        <v>628.9</v>
      </c>
      <c r="K391" s="21">
        <f t="shared" si="25"/>
        <v>39839.619999999995</v>
      </c>
      <c r="L391" s="3">
        <f t="shared" si="26"/>
        <v>110</v>
      </c>
      <c r="M391" s="24">
        <f t="shared" si="27"/>
        <v>8.8738282887282382E-5</v>
      </c>
    </row>
    <row r="392" spans="1:13" x14ac:dyDescent="0.25">
      <c r="A392" s="9">
        <v>7376</v>
      </c>
      <c r="B392" s="30" t="s">
        <v>284</v>
      </c>
      <c r="C392" s="7" t="s">
        <v>285</v>
      </c>
      <c r="D392" s="2">
        <v>309.62</v>
      </c>
      <c r="E392" s="21">
        <f>VLOOKUP(B392,'Q2 Spend and Rebate'!B:E,3,FALSE)</f>
        <v>413.38</v>
      </c>
      <c r="F392" s="2">
        <v>19603.84</v>
      </c>
      <c r="G392" s="2">
        <f>_xlfn.XLOOKUP(B392,'Q2 Spend and Rebate'!B:B,'Q2 Spend and Rebate'!E:E)</f>
        <v>23757.88</v>
      </c>
      <c r="H392" s="3">
        <v>24</v>
      </c>
      <c r="I392" s="27">
        <f>_xlfn.XLOOKUP(B392,'Q2 Spend and Rebate'!B:B,'Q2 Spend and Rebate'!F:F)</f>
        <v>22</v>
      </c>
      <c r="J392" s="3">
        <f t="shared" si="24"/>
        <v>723</v>
      </c>
      <c r="K392" s="21">
        <f t="shared" si="25"/>
        <v>43361.72</v>
      </c>
      <c r="L392" s="3">
        <f t="shared" si="26"/>
        <v>46</v>
      </c>
      <c r="M392" s="24">
        <f t="shared" si="27"/>
        <v>8.781368942585135E-5</v>
      </c>
    </row>
    <row r="393" spans="1:13" x14ac:dyDescent="0.25">
      <c r="A393" s="9">
        <v>20079</v>
      </c>
      <c r="B393" s="30" t="s">
        <v>839</v>
      </c>
      <c r="C393" s="7" t="s">
        <v>840</v>
      </c>
      <c r="D393" s="2">
        <v>308.85000000000002</v>
      </c>
      <c r="E393" s="21">
        <f>VLOOKUP(B393,'Q2 Spend and Rebate'!B:E,3,FALSE)</f>
        <v>320.3</v>
      </c>
      <c r="F393" s="2">
        <v>20320.14</v>
      </c>
      <c r="G393" s="2">
        <f>_xlfn.XLOOKUP(B393,'Q2 Spend and Rebate'!B:B,'Q2 Spend and Rebate'!E:E)</f>
        <v>20664.919999999998</v>
      </c>
      <c r="H393" s="3">
        <v>86</v>
      </c>
      <c r="I393" s="27">
        <f>_xlfn.XLOOKUP(B393,'Q2 Spend and Rebate'!B:B,'Q2 Spend and Rebate'!F:F)</f>
        <v>63</v>
      </c>
      <c r="J393" s="3">
        <f t="shared" si="24"/>
        <v>629.15000000000009</v>
      </c>
      <c r="K393" s="21">
        <f t="shared" si="25"/>
        <v>40985.06</v>
      </c>
      <c r="L393" s="3">
        <f t="shared" si="26"/>
        <v>149</v>
      </c>
      <c r="M393" s="24">
        <f t="shared" si="27"/>
        <v>8.7595303853672858E-5</v>
      </c>
    </row>
    <row r="394" spans="1:13" x14ac:dyDescent="0.25">
      <c r="A394" s="9">
        <v>11392</v>
      </c>
      <c r="B394" s="30" t="s">
        <v>1149</v>
      </c>
      <c r="C394" s="7" t="s">
        <v>1150</v>
      </c>
      <c r="D394" s="2">
        <v>306.31</v>
      </c>
      <c r="E394" s="21">
        <f>VLOOKUP(B394,'Q2 Spend and Rebate'!B:E,3,FALSE)</f>
        <v>333.42</v>
      </c>
      <c r="F394" s="2">
        <v>17503.669999999998</v>
      </c>
      <c r="G394" s="2">
        <f>_xlfn.XLOOKUP(B394,'Q2 Spend and Rebate'!B:B,'Q2 Spend and Rebate'!E:E)</f>
        <v>18860.400000000001</v>
      </c>
      <c r="H394" s="3">
        <v>91</v>
      </c>
      <c r="I394" s="27">
        <f>_xlfn.XLOOKUP(B394,'Q2 Spend and Rebate'!B:B,'Q2 Spend and Rebate'!F:F)</f>
        <v>78</v>
      </c>
      <c r="J394" s="3">
        <f t="shared" si="24"/>
        <v>639.73</v>
      </c>
      <c r="K394" s="21">
        <f t="shared" si="25"/>
        <v>36364.07</v>
      </c>
      <c r="L394" s="3">
        <f t="shared" si="26"/>
        <v>169</v>
      </c>
      <c r="M394" s="24">
        <f t="shared" si="27"/>
        <v>8.6874915083110031E-5</v>
      </c>
    </row>
    <row r="395" spans="1:13" x14ac:dyDescent="0.25">
      <c r="A395" s="9">
        <v>7585</v>
      </c>
      <c r="B395" s="30" t="s">
        <v>176</v>
      </c>
      <c r="C395" s="7" t="s">
        <v>177</v>
      </c>
      <c r="D395" s="2">
        <v>305.44</v>
      </c>
      <c r="E395" s="21">
        <f>VLOOKUP(B395,'Q2 Spend and Rebate'!B:E,3,FALSE)</f>
        <v>326.19</v>
      </c>
      <c r="F395" s="2">
        <v>23051.82</v>
      </c>
      <c r="G395" s="2">
        <f>_xlfn.XLOOKUP(B395,'Q2 Spend and Rebate'!B:B,'Q2 Spend and Rebate'!E:E)</f>
        <v>22246.83</v>
      </c>
      <c r="H395" s="3">
        <v>149</v>
      </c>
      <c r="I395" s="27">
        <f>_xlfn.XLOOKUP(B395,'Q2 Spend and Rebate'!B:B,'Q2 Spend and Rebate'!F:F)</f>
        <v>128</v>
      </c>
      <c r="J395" s="3">
        <f t="shared" si="24"/>
        <v>631.63</v>
      </c>
      <c r="K395" s="21">
        <f t="shared" si="25"/>
        <v>45298.65</v>
      </c>
      <c r="L395" s="3">
        <f t="shared" si="26"/>
        <v>277</v>
      </c>
      <c r="M395" s="24">
        <f t="shared" si="27"/>
        <v>8.6628167748310954E-5</v>
      </c>
    </row>
    <row r="396" spans="1:13" x14ac:dyDescent="0.25">
      <c r="A396" s="9">
        <v>7229</v>
      </c>
      <c r="B396" s="30" t="s">
        <v>1147</v>
      </c>
      <c r="C396" s="7" t="s">
        <v>1148</v>
      </c>
      <c r="D396" s="2">
        <v>303.14</v>
      </c>
      <c r="E396" s="21">
        <f>VLOOKUP(B396,'Q2 Spend and Rebate'!B:E,3,FALSE)</f>
        <v>386.11</v>
      </c>
      <c r="F396" s="2">
        <v>23114.86</v>
      </c>
      <c r="G396" s="2">
        <f>_xlfn.XLOOKUP(B396,'Q2 Spend and Rebate'!B:B,'Q2 Spend and Rebate'!E:E)</f>
        <v>24792.61</v>
      </c>
      <c r="H396" s="3">
        <v>33</v>
      </c>
      <c r="I396" s="27">
        <f>_xlfn.XLOOKUP(B396,'Q2 Spend and Rebate'!B:B,'Q2 Spend and Rebate'!F:F)</f>
        <v>57</v>
      </c>
      <c r="J396" s="3">
        <f t="shared" si="24"/>
        <v>689.25</v>
      </c>
      <c r="K396" s="21">
        <f t="shared" si="25"/>
        <v>47907.47</v>
      </c>
      <c r="L396" s="3">
        <f t="shared" si="26"/>
        <v>90</v>
      </c>
      <c r="M396" s="24">
        <f t="shared" si="27"/>
        <v>8.5975847208037519E-5</v>
      </c>
    </row>
    <row r="397" spans="1:13" x14ac:dyDescent="0.25">
      <c r="A397" s="9">
        <v>19021</v>
      </c>
      <c r="B397" s="30" t="s">
        <v>813</v>
      </c>
      <c r="C397" s="7" t="s">
        <v>814</v>
      </c>
      <c r="D397" s="2">
        <v>302.10000000000002</v>
      </c>
      <c r="E397" s="21">
        <f>VLOOKUP(B397,'Q2 Spend and Rebate'!B:E,3,FALSE)</f>
        <v>328.24</v>
      </c>
      <c r="F397" s="2">
        <v>20442.490000000002</v>
      </c>
      <c r="G397" s="2">
        <f>_xlfn.XLOOKUP(B397,'Q2 Spend and Rebate'!B:B,'Q2 Spend and Rebate'!E:E)</f>
        <v>21258.31</v>
      </c>
      <c r="H397" s="3">
        <v>32</v>
      </c>
      <c r="I397" s="27">
        <f>_xlfn.XLOOKUP(B397,'Q2 Spend and Rebate'!B:B,'Q2 Spend and Rebate'!F:F)</f>
        <v>33</v>
      </c>
      <c r="J397" s="3">
        <f t="shared" si="24"/>
        <v>630.34</v>
      </c>
      <c r="K397" s="21">
        <f t="shared" si="25"/>
        <v>41700.800000000003</v>
      </c>
      <c r="L397" s="3">
        <f t="shared" si="26"/>
        <v>65</v>
      </c>
      <c r="M397" s="24">
        <f t="shared" si="27"/>
        <v>8.5680884876783466E-5</v>
      </c>
    </row>
    <row r="398" spans="1:13" x14ac:dyDescent="0.25">
      <c r="A398" s="9">
        <v>17061</v>
      </c>
      <c r="B398" s="30" t="s">
        <v>725</v>
      </c>
      <c r="C398" s="7" t="s">
        <v>726</v>
      </c>
      <c r="D398" s="2">
        <v>299.68</v>
      </c>
      <c r="E398" s="21">
        <f>VLOOKUP(B398,'Q2 Spend and Rebate'!B:E,3,FALSE)</f>
        <v>477.44</v>
      </c>
      <c r="F398" s="2">
        <v>16909.12</v>
      </c>
      <c r="G398" s="2">
        <f>_xlfn.XLOOKUP(B398,'Q2 Spend and Rebate'!B:B,'Q2 Spend and Rebate'!E:E)</f>
        <v>26694.78</v>
      </c>
      <c r="H398" s="3">
        <v>47</v>
      </c>
      <c r="I398" s="27">
        <f>_xlfn.XLOOKUP(B398,'Q2 Spend and Rebate'!B:B,'Q2 Spend and Rebate'!F:F)</f>
        <v>47</v>
      </c>
      <c r="J398" s="3">
        <f t="shared" si="24"/>
        <v>777.12</v>
      </c>
      <c r="K398" s="21">
        <f t="shared" si="25"/>
        <v>43603.899999999994</v>
      </c>
      <c r="L398" s="3">
        <f t="shared" si="26"/>
        <v>94</v>
      </c>
      <c r="M398" s="24">
        <f t="shared" si="27"/>
        <v>8.4994530221365328E-5</v>
      </c>
    </row>
    <row r="399" spans="1:13" x14ac:dyDescent="0.25">
      <c r="A399" s="9">
        <v>17766</v>
      </c>
      <c r="B399" s="30" t="s">
        <v>761</v>
      </c>
      <c r="C399" s="7" t="s">
        <v>762</v>
      </c>
      <c r="D399" s="2">
        <v>298.06</v>
      </c>
      <c r="E399" s="21">
        <f>VLOOKUP(B399,'Q2 Spend and Rebate'!B:E,3,FALSE)</f>
        <v>434.27</v>
      </c>
      <c r="F399" s="2">
        <v>17678.13</v>
      </c>
      <c r="G399" s="2">
        <f>_xlfn.XLOOKUP(B399,'Q2 Spend and Rebate'!B:B,'Q2 Spend and Rebate'!E:E)</f>
        <v>26534.34</v>
      </c>
      <c r="H399" s="3">
        <v>81</v>
      </c>
      <c r="I399" s="27">
        <f>_xlfn.XLOOKUP(B399,'Q2 Spend and Rebate'!B:B,'Q2 Spend and Rebate'!F:F)</f>
        <v>109</v>
      </c>
      <c r="J399" s="3">
        <f t="shared" si="24"/>
        <v>732.32999999999993</v>
      </c>
      <c r="K399" s="21">
        <f t="shared" si="25"/>
        <v>44212.47</v>
      </c>
      <c r="L399" s="3">
        <f t="shared" si="26"/>
        <v>190</v>
      </c>
      <c r="M399" s="24">
        <f t="shared" si="27"/>
        <v>8.4535069666911877E-5</v>
      </c>
    </row>
    <row r="400" spans="1:13" x14ac:dyDescent="0.25">
      <c r="A400" s="9">
        <v>7213</v>
      </c>
      <c r="B400" s="30" t="s">
        <v>1117</v>
      </c>
      <c r="C400" s="7" t="s">
        <v>1118</v>
      </c>
      <c r="D400" s="2">
        <v>293.85000000000002</v>
      </c>
      <c r="E400" s="21">
        <f>VLOOKUP(B400,'Q2 Spend and Rebate'!B:E,3,FALSE)</f>
        <v>364.14</v>
      </c>
      <c r="F400" s="2">
        <v>19119.36</v>
      </c>
      <c r="G400" s="2">
        <f>_xlfn.XLOOKUP(B400,'Q2 Spend and Rebate'!B:B,'Q2 Spend and Rebate'!E:E)</f>
        <v>24137.53</v>
      </c>
      <c r="H400" s="3">
        <v>43</v>
      </c>
      <c r="I400" s="27">
        <f>_xlfn.XLOOKUP(B400,'Q2 Spend and Rebate'!B:B,'Q2 Spend and Rebate'!F:F)</f>
        <v>47</v>
      </c>
      <c r="J400" s="3">
        <f t="shared" si="24"/>
        <v>657.99</v>
      </c>
      <c r="K400" s="21">
        <f t="shared" si="25"/>
        <v>43256.89</v>
      </c>
      <c r="L400" s="3">
        <f t="shared" si="26"/>
        <v>90</v>
      </c>
      <c r="M400" s="24">
        <f t="shared" si="27"/>
        <v>8.3341039460585299E-5</v>
      </c>
    </row>
    <row r="401" spans="1:13" x14ac:dyDescent="0.25">
      <c r="A401" s="9">
        <v>7381</v>
      </c>
      <c r="B401" s="30" t="s">
        <v>294</v>
      </c>
      <c r="C401" s="7" t="s">
        <v>295</v>
      </c>
      <c r="D401" s="2">
        <v>293.08999999999997</v>
      </c>
      <c r="E401" s="21">
        <f>VLOOKUP(B401,'Q2 Spend and Rebate'!B:E,3,FALSE)</f>
        <v>116.71</v>
      </c>
      <c r="F401" s="2">
        <v>17142.75</v>
      </c>
      <c r="G401" s="2">
        <f>_xlfn.XLOOKUP(B401,'Q2 Spend and Rebate'!B:B,'Q2 Spend and Rebate'!E:E)</f>
        <v>7776.19</v>
      </c>
      <c r="H401" s="3">
        <v>12</v>
      </c>
      <c r="I401" s="27">
        <f>_xlfn.XLOOKUP(B401,'Q2 Spend and Rebate'!B:B,'Q2 Spend and Rebate'!F:F)</f>
        <v>13</v>
      </c>
      <c r="J401" s="3">
        <f t="shared" si="24"/>
        <v>409.79999999999995</v>
      </c>
      <c r="K401" s="21">
        <f t="shared" si="25"/>
        <v>24918.94</v>
      </c>
      <c r="L401" s="3">
        <f t="shared" si="26"/>
        <v>25</v>
      </c>
      <c r="M401" s="24">
        <f t="shared" si="27"/>
        <v>8.312549006466886E-5</v>
      </c>
    </row>
    <row r="402" spans="1:13" x14ac:dyDescent="0.25">
      <c r="A402" s="9">
        <v>7215</v>
      </c>
      <c r="B402" s="30" t="s">
        <v>1119</v>
      </c>
      <c r="C402" s="7" t="s">
        <v>1120</v>
      </c>
      <c r="D402" s="2">
        <v>285.58</v>
      </c>
      <c r="E402" s="21">
        <f>VLOOKUP(B402,'Q2 Spend and Rebate'!B:E,3,FALSE)</f>
        <v>355.81</v>
      </c>
      <c r="F402" s="2">
        <v>19221.8</v>
      </c>
      <c r="G402" s="2">
        <f>_xlfn.XLOOKUP(B402,'Q2 Spend and Rebate'!B:B,'Q2 Spend and Rebate'!E:E)</f>
        <v>22327.31</v>
      </c>
      <c r="H402" s="3">
        <v>39</v>
      </c>
      <c r="I402" s="27">
        <f>_xlfn.XLOOKUP(B402,'Q2 Spend and Rebate'!B:B,'Q2 Spend and Rebate'!F:F)</f>
        <v>43</v>
      </c>
      <c r="J402" s="3">
        <f t="shared" si="24"/>
        <v>641.39</v>
      </c>
      <c r="K402" s="21">
        <f t="shared" si="25"/>
        <v>41549.11</v>
      </c>
      <c r="L402" s="3">
        <f t="shared" si="26"/>
        <v>82</v>
      </c>
      <c r="M402" s="24">
        <f t="shared" si="27"/>
        <v>8.0995521691863015E-5</v>
      </c>
    </row>
    <row r="403" spans="1:13" x14ac:dyDescent="0.25">
      <c r="A403" s="9">
        <v>7240</v>
      </c>
      <c r="B403" s="30" t="s">
        <v>953</v>
      </c>
      <c r="C403" s="7" t="s">
        <v>954</v>
      </c>
      <c r="D403" s="2">
        <v>284</v>
      </c>
      <c r="E403" s="21">
        <f>VLOOKUP(B403,'Q2 Spend and Rebate'!B:E,3,FALSE)</f>
        <v>500.67</v>
      </c>
      <c r="F403" s="2">
        <v>20219.009999999998</v>
      </c>
      <c r="G403" s="2">
        <f>_xlfn.XLOOKUP(B403,'Q2 Spend and Rebate'!B:B,'Q2 Spend and Rebate'!E:E)</f>
        <v>31807.37</v>
      </c>
      <c r="H403" s="3">
        <v>78</v>
      </c>
      <c r="I403" s="27">
        <f>_xlfn.XLOOKUP(B403,'Q2 Spend and Rebate'!B:B,'Q2 Spend and Rebate'!F:F)</f>
        <v>101</v>
      </c>
      <c r="J403" s="3">
        <f t="shared" si="24"/>
        <v>784.67000000000007</v>
      </c>
      <c r="K403" s="21">
        <f t="shared" si="25"/>
        <v>52026.38</v>
      </c>
      <c r="L403" s="3">
        <f t="shared" si="26"/>
        <v>179</v>
      </c>
      <c r="M403" s="24">
        <f t="shared" si="27"/>
        <v>8.0547405842457798E-5</v>
      </c>
    </row>
    <row r="404" spans="1:13" x14ac:dyDescent="0.25">
      <c r="A404" s="9">
        <v>7396</v>
      </c>
      <c r="B404" s="30" t="s">
        <v>136</v>
      </c>
      <c r="C404" s="7" t="s">
        <v>137</v>
      </c>
      <c r="D404" s="2">
        <v>282.82</v>
      </c>
      <c r="E404" s="21">
        <f>VLOOKUP(B404,'Q2 Spend and Rebate'!B:E,3,FALSE)</f>
        <v>76.59</v>
      </c>
      <c r="F404" s="2">
        <v>17576.75</v>
      </c>
      <c r="G404" s="2">
        <f>_xlfn.XLOOKUP(B404,'Q2 Spend and Rebate'!B:B,'Q2 Spend and Rebate'!E:E)</f>
        <v>5673.47</v>
      </c>
      <c r="H404" s="3">
        <v>47</v>
      </c>
      <c r="I404" s="27">
        <f>_xlfn.XLOOKUP(B404,'Q2 Spend and Rebate'!B:B,'Q2 Spend and Rebate'!F:F)</f>
        <v>27</v>
      </c>
      <c r="J404" s="3">
        <f t="shared" si="24"/>
        <v>359.40999999999997</v>
      </c>
      <c r="K404" s="21">
        <f t="shared" si="25"/>
        <v>23250.22</v>
      </c>
      <c r="L404" s="3">
        <f t="shared" si="26"/>
        <v>74</v>
      </c>
      <c r="M404" s="24">
        <f t="shared" si="27"/>
        <v>8.0212737043534912E-5</v>
      </c>
    </row>
    <row r="405" spans="1:13" x14ac:dyDescent="0.25">
      <c r="A405" s="9">
        <v>7033</v>
      </c>
      <c r="B405" s="30" t="s">
        <v>927</v>
      </c>
      <c r="C405" s="7" t="s">
        <v>928</v>
      </c>
      <c r="D405" s="2">
        <v>278.44</v>
      </c>
      <c r="E405" s="21">
        <f>VLOOKUP(B405,'Q2 Spend and Rebate'!B:E,3,FALSE)</f>
        <v>325.20999999999998</v>
      </c>
      <c r="F405" s="2">
        <v>18115.28</v>
      </c>
      <c r="G405" s="2">
        <f>_xlfn.XLOOKUP(B405,'Q2 Spend and Rebate'!B:B,'Q2 Spend and Rebate'!E:E)</f>
        <v>20930.77</v>
      </c>
      <c r="H405" s="3">
        <v>45</v>
      </c>
      <c r="I405" s="27">
        <f>_xlfn.XLOOKUP(B405,'Q2 Spend and Rebate'!B:B,'Q2 Spend and Rebate'!F:F)</f>
        <v>87</v>
      </c>
      <c r="J405" s="3">
        <f t="shared" si="24"/>
        <v>603.65</v>
      </c>
      <c r="K405" s="21">
        <f t="shared" si="25"/>
        <v>39046.050000000003</v>
      </c>
      <c r="L405" s="3">
        <f t="shared" si="26"/>
        <v>132</v>
      </c>
      <c r="M405" s="24">
        <f t="shared" si="27"/>
        <v>7.8970491840753344E-5</v>
      </c>
    </row>
    <row r="406" spans="1:13" x14ac:dyDescent="0.25">
      <c r="A406" s="9">
        <v>7261</v>
      </c>
      <c r="B406" s="30" t="s">
        <v>995</v>
      </c>
      <c r="C406" s="7" t="s">
        <v>996</v>
      </c>
      <c r="D406" s="2">
        <v>274.88</v>
      </c>
      <c r="E406" s="21">
        <f>VLOOKUP(B406,'Q2 Spend and Rebate'!B:E,3,FALSE)</f>
        <v>221.55</v>
      </c>
      <c r="F406" s="2">
        <v>18467.13</v>
      </c>
      <c r="G406" s="2">
        <f>_xlfn.XLOOKUP(B406,'Q2 Spend and Rebate'!B:B,'Q2 Spend and Rebate'!E:E)</f>
        <v>14980.2</v>
      </c>
      <c r="H406" s="3">
        <v>26</v>
      </c>
      <c r="I406" s="27">
        <f>_xlfn.XLOOKUP(B406,'Q2 Spend and Rebate'!B:B,'Q2 Spend and Rebate'!F:F)</f>
        <v>23</v>
      </c>
      <c r="J406" s="3">
        <f t="shared" si="24"/>
        <v>496.43</v>
      </c>
      <c r="K406" s="21">
        <f t="shared" si="25"/>
        <v>33447.33</v>
      </c>
      <c r="L406" s="3">
        <f t="shared" si="26"/>
        <v>49</v>
      </c>
      <c r="M406" s="24">
        <f t="shared" si="27"/>
        <v>7.7960813091460567E-5</v>
      </c>
    </row>
    <row r="407" spans="1:13" x14ac:dyDescent="0.25">
      <c r="A407" s="9">
        <v>7078</v>
      </c>
      <c r="B407" s="30" t="s">
        <v>456</v>
      </c>
      <c r="C407" s="7" t="s">
        <v>457</v>
      </c>
      <c r="D407" s="2">
        <v>270.94</v>
      </c>
      <c r="E407" s="21">
        <f>VLOOKUP(B407,'Q2 Spend and Rebate'!B:E,3,FALSE)</f>
        <v>676.45</v>
      </c>
      <c r="F407" s="2">
        <v>16924.990000000002</v>
      </c>
      <c r="G407" s="2">
        <f>_xlfn.XLOOKUP(B407,'Q2 Spend and Rebate'!B:B,'Q2 Spend and Rebate'!E:E)</f>
        <v>40403.42</v>
      </c>
      <c r="H407" s="3">
        <v>28</v>
      </c>
      <c r="I407" s="27">
        <f>_xlfn.XLOOKUP(B407,'Q2 Spend and Rebate'!B:B,'Q2 Spend and Rebate'!F:F)</f>
        <v>41</v>
      </c>
      <c r="J407" s="3">
        <f t="shared" si="24"/>
        <v>947.3900000000001</v>
      </c>
      <c r="K407" s="21">
        <f t="shared" si="25"/>
        <v>57328.41</v>
      </c>
      <c r="L407" s="3">
        <f t="shared" si="26"/>
        <v>69</v>
      </c>
      <c r="M407" s="24">
        <f t="shared" si="27"/>
        <v>7.6843359644209564E-5</v>
      </c>
    </row>
    <row r="408" spans="1:13" x14ac:dyDescent="0.25">
      <c r="A408" s="9">
        <v>7044</v>
      </c>
      <c r="B408" s="30" t="s">
        <v>879</v>
      </c>
      <c r="C408" s="7" t="s">
        <v>880</v>
      </c>
      <c r="D408" s="2">
        <v>270.56</v>
      </c>
      <c r="E408" s="21">
        <f>VLOOKUP(B408,'Q2 Spend and Rebate'!B:E,3,FALSE)</f>
        <v>252.78</v>
      </c>
      <c r="F408" s="2">
        <v>19479.939999999999</v>
      </c>
      <c r="G408" s="2">
        <f>_xlfn.XLOOKUP(B408,'Q2 Spend and Rebate'!B:B,'Q2 Spend and Rebate'!E:E)</f>
        <v>16655.73</v>
      </c>
      <c r="H408" s="3">
        <v>43</v>
      </c>
      <c r="I408" s="27">
        <f>_xlfn.XLOOKUP(B408,'Q2 Spend and Rebate'!B:B,'Q2 Spend and Rebate'!F:F)</f>
        <v>66</v>
      </c>
      <c r="J408" s="3">
        <f t="shared" si="24"/>
        <v>523.34</v>
      </c>
      <c r="K408" s="21">
        <f t="shared" si="25"/>
        <v>36135.67</v>
      </c>
      <c r="L408" s="3">
        <f t="shared" si="26"/>
        <v>109</v>
      </c>
      <c r="M408" s="24">
        <f t="shared" si="27"/>
        <v>7.6735584946251351E-5</v>
      </c>
    </row>
    <row r="409" spans="1:13" x14ac:dyDescent="0.25">
      <c r="A409" s="9">
        <v>12773</v>
      </c>
      <c r="B409" s="30" t="s">
        <v>1205</v>
      </c>
      <c r="C409" s="7" t="s">
        <v>1206</v>
      </c>
      <c r="D409" s="2">
        <v>266.05</v>
      </c>
      <c r="E409" s="21">
        <f>VLOOKUP(B409,'Q2 Spend and Rebate'!B:E,3,FALSE)</f>
        <v>815.42</v>
      </c>
      <c r="F409" s="2">
        <v>15931.44</v>
      </c>
      <c r="G409" s="2">
        <f>_xlfn.XLOOKUP(B409,'Q2 Spend and Rebate'!B:B,'Q2 Spend and Rebate'!E:E)</f>
        <v>51608.4</v>
      </c>
      <c r="H409" s="3">
        <v>33</v>
      </c>
      <c r="I409" s="27">
        <f>_xlfn.XLOOKUP(B409,'Q2 Spend and Rebate'!B:B,'Q2 Spend and Rebate'!F:F)</f>
        <v>39</v>
      </c>
      <c r="J409" s="3">
        <f t="shared" si="24"/>
        <v>1081.47</v>
      </c>
      <c r="K409" s="21">
        <f t="shared" si="25"/>
        <v>67539.839999999997</v>
      </c>
      <c r="L409" s="3">
        <f t="shared" si="26"/>
        <v>72</v>
      </c>
      <c r="M409" s="24">
        <f t="shared" si="27"/>
        <v>7.5456469452063029E-5</v>
      </c>
    </row>
    <row r="410" spans="1:13" x14ac:dyDescent="0.25">
      <c r="A410" s="9">
        <v>11079</v>
      </c>
      <c r="B410" s="30" t="s">
        <v>112</v>
      </c>
      <c r="C410" s="7" t="s">
        <v>113</v>
      </c>
      <c r="D410" s="2">
        <v>265.89</v>
      </c>
      <c r="E410" s="21">
        <f>VLOOKUP(B410,'Q2 Spend and Rebate'!B:E,3,FALSE)</f>
        <v>222.17</v>
      </c>
      <c r="F410" s="2">
        <v>18664.98</v>
      </c>
      <c r="G410" s="2">
        <f>_xlfn.XLOOKUP(B410,'Q2 Spend and Rebate'!B:B,'Q2 Spend and Rebate'!E:E)</f>
        <v>15420.2</v>
      </c>
      <c r="H410" s="3">
        <v>55</v>
      </c>
      <c r="I410" s="27">
        <f>_xlfn.XLOOKUP(B410,'Q2 Spend and Rebate'!B:B,'Q2 Spend and Rebate'!F:F)</f>
        <v>51</v>
      </c>
      <c r="J410" s="3">
        <f t="shared" si="24"/>
        <v>488.05999999999995</v>
      </c>
      <c r="K410" s="21">
        <f t="shared" si="25"/>
        <v>34085.18</v>
      </c>
      <c r="L410" s="3">
        <f t="shared" si="26"/>
        <v>106</v>
      </c>
      <c r="M410" s="24">
        <f t="shared" si="27"/>
        <v>7.5411090631870078E-5</v>
      </c>
    </row>
    <row r="411" spans="1:13" x14ac:dyDescent="0.25">
      <c r="A411" s="9">
        <v>22489</v>
      </c>
      <c r="B411" s="30" t="s">
        <v>617</v>
      </c>
      <c r="C411" s="7" t="s">
        <v>618</v>
      </c>
      <c r="D411" s="2">
        <v>264.8</v>
      </c>
      <c r="E411" s="21">
        <f>VLOOKUP(B411,'Q2 Spend and Rebate'!B:E,3,FALSE)</f>
        <v>3401.45</v>
      </c>
      <c r="F411" s="2">
        <v>14793.6</v>
      </c>
      <c r="G411" s="2">
        <f>_xlfn.XLOOKUP(B411,'Q2 Spend and Rebate'!B:B,'Q2 Spend and Rebate'!E:E)</f>
        <v>214018.76</v>
      </c>
      <c r="H411" s="3">
        <v>34</v>
      </c>
      <c r="I411" s="27">
        <f>_xlfn.XLOOKUP(B411,'Q2 Spend and Rebate'!B:B,'Q2 Spend and Rebate'!F:F)</f>
        <v>429</v>
      </c>
      <c r="J411" s="3">
        <f t="shared" si="24"/>
        <v>3666.25</v>
      </c>
      <c r="K411" s="21">
        <f t="shared" si="25"/>
        <v>228812.36000000002</v>
      </c>
      <c r="L411" s="3">
        <f t="shared" si="26"/>
        <v>463</v>
      </c>
      <c r="M411" s="24">
        <f t="shared" si="27"/>
        <v>7.5101947419305726E-5</v>
      </c>
    </row>
    <row r="412" spans="1:13" x14ac:dyDescent="0.25">
      <c r="A412" s="9">
        <v>7595</v>
      </c>
      <c r="B412" s="30" t="s">
        <v>66</v>
      </c>
      <c r="C412" s="7" t="s">
        <v>67</v>
      </c>
      <c r="D412" s="2">
        <v>264.70999999999998</v>
      </c>
      <c r="E412" s="21">
        <f>VLOOKUP(B412,'Q2 Spend and Rebate'!B:E,3,FALSE)</f>
        <v>223.5</v>
      </c>
      <c r="F412" s="2">
        <v>17326.86</v>
      </c>
      <c r="G412" s="2">
        <f>_xlfn.XLOOKUP(B412,'Q2 Spend and Rebate'!B:B,'Q2 Spend and Rebate'!E:E)</f>
        <v>14734.1</v>
      </c>
      <c r="H412" s="3">
        <v>41</v>
      </c>
      <c r="I412" s="27">
        <f>_xlfn.XLOOKUP(B412,'Q2 Spend and Rebate'!B:B,'Q2 Spend and Rebate'!F:F)</f>
        <v>34</v>
      </c>
      <c r="J412" s="3">
        <f t="shared" si="24"/>
        <v>488.21</v>
      </c>
      <c r="K412" s="21">
        <f t="shared" si="25"/>
        <v>32060.959999999999</v>
      </c>
      <c r="L412" s="3">
        <f t="shared" si="26"/>
        <v>75</v>
      </c>
      <c r="M412" s="24">
        <f t="shared" si="27"/>
        <v>7.5076421832947192E-5</v>
      </c>
    </row>
    <row r="413" spans="1:13" x14ac:dyDescent="0.25">
      <c r="A413" s="9">
        <v>17416</v>
      </c>
      <c r="B413" s="30" t="s">
        <v>745</v>
      </c>
      <c r="C413" s="7" t="s">
        <v>746</v>
      </c>
      <c r="D413" s="2">
        <v>258.95999999999998</v>
      </c>
      <c r="E413" s="21">
        <f>VLOOKUP(B413,'Q2 Spend and Rebate'!B:E,3,FALSE)</f>
        <v>165.56</v>
      </c>
      <c r="F413" s="2">
        <v>15471.72</v>
      </c>
      <c r="G413" s="2">
        <f>_xlfn.XLOOKUP(B413,'Q2 Spend and Rebate'!B:B,'Q2 Spend and Rebate'!E:E)</f>
        <v>11021.54</v>
      </c>
      <c r="H413" s="3">
        <v>24</v>
      </c>
      <c r="I413" s="27">
        <f>_xlfn.XLOOKUP(B413,'Q2 Spend and Rebate'!B:B,'Q2 Spend and Rebate'!F:F)</f>
        <v>29</v>
      </c>
      <c r="J413" s="3">
        <f t="shared" si="24"/>
        <v>424.52</v>
      </c>
      <c r="K413" s="21">
        <f t="shared" si="25"/>
        <v>26493.260000000002</v>
      </c>
      <c r="L413" s="3">
        <f t="shared" si="26"/>
        <v>53</v>
      </c>
      <c r="M413" s="24">
        <f t="shared" si="27"/>
        <v>7.3445620482263631E-5</v>
      </c>
    </row>
    <row r="414" spans="1:13" x14ac:dyDescent="0.25">
      <c r="A414" s="9">
        <v>8551</v>
      </c>
      <c r="B414" s="30" t="s">
        <v>80</v>
      </c>
      <c r="C414" s="7" t="s">
        <v>81</v>
      </c>
      <c r="D414" s="2">
        <v>254.22</v>
      </c>
      <c r="E414" s="21">
        <f>VLOOKUP(B414,'Q2 Spend and Rebate'!B:E,3,FALSE)</f>
        <v>343.38</v>
      </c>
      <c r="F414" s="2">
        <v>14780.17</v>
      </c>
      <c r="G414" s="2">
        <f>_xlfn.XLOOKUP(B414,'Q2 Spend and Rebate'!B:B,'Q2 Spend and Rebate'!E:E)</f>
        <v>20937.689999999999</v>
      </c>
      <c r="H414" s="3">
        <v>38</v>
      </c>
      <c r="I414" s="27">
        <f>_xlfn.XLOOKUP(B414,'Q2 Spend and Rebate'!B:B,'Q2 Spend and Rebate'!F:F)</f>
        <v>38</v>
      </c>
      <c r="J414" s="3">
        <f t="shared" si="24"/>
        <v>597.6</v>
      </c>
      <c r="K414" s="21">
        <f t="shared" si="25"/>
        <v>35717.86</v>
      </c>
      <c r="L414" s="3">
        <f t="shared" si="26"/>
        <v>76</v>
      </c>
      <c r="M414" s="24">
        <f t="shared" si="27"/>
        <v>7.2101272934047968E-5</v>
      </c>
    </row>
    <row r="415" spans="1:13" x14ac:dyDescent="0.25">
      <c r="A415" s="9">
        <v>18287</v>
      </c>
      <c r="B415" s="30" t="s">
        <v>785</v>
      </c>
      <c r="C415" s="7" t="s">
        <v>786</v>
      </c>
      <c r="D415" s="2">
        <v>246.09</v>
      </c>
      <c r="E415" s="21">
        <f>VLOOKUP(B415,'Q2 Spend and Rebate'!B:E,3,FALSE)</f>
        <v>557.96</v>
      </c>
      <c r="F415" s="2">
        <v>16299.23</v>
      </c>
      <c r="G415" s="2">
        <f>_xlfn.XLOOKUP(B415,'Q2 Spend and Rebate'!B:B,'Q2 Spend and Rebate'!E:E)</f>
        <v>35416.870000000003</v>
      </c>
      <c r="H415" s="3">
        <v>32</v>
      </c>
      <c r="I415" s="27">
        <f>_xlfn.XLOOKUP(B415,'Q2 Spend and Rebate'!B:B,'Q2 Spend and Rebate'!F:F)</f>
        <v>53</v>
      </c>
      <c r="J415" s="3">
        <f t="shared" si="24"/>
        <v>804.05000000000007</v>
      </c>
      <c r="K415" s="21">
        <f t="shared" si="25"/>
        <v>51716.100000000006</v>
      </c>
      <c r="L415" s="3">
        <f t="shared" si="26"/>
        <v>85</v>
      </c>
      <c r="M415" s="24">
        <f t="shared" si="27"/>
        <v>6.9795461632994504E-5</v>
      </c>
    </row>
    <row r="416" spans="1:13" x14ac:dyDescent="0.25">
      <c r="A416" s="9">
        <v>20103</v>
      </c>
      <c r="B416" s="30" t="s">
        <v>841</v>
      </c>
      <c r="C416" s="7" t="s">
        <v>842</v>
      </c>
      <c r="D416" s="2">
        <v>238.79</v>
      </c>
      <c r="E416" s="21">
        <f>VLOOKUP(B416,'Q2 Spend and Rebate'!B:E,3,FALSE)</f>
        <v>251.13</v>
      </c>
      <c r="F416" s="2">
        <v>16935.72</v>
      </c>
      <c r="G416" s="2">
        <f>_xlfn.XLOOKUP(B416,'Q2 Spend and Rebate'!B:B,'Q2 Spend and Rebate'!E:E)</f>
        <v>17319.22</v>
      </c>
      <c r="H416" s="3">
        <v>20</v>
      </c>
      <c r="I416" s="27">
        <f>_xlfn.XLOOKUP(B416,'Q2 Spend and Rebate'!B:B,'Q2 Spend and Rebate'!F:F)</f>
        <v>28</v>
      </c>
      <c r="J416" s="3">
        <f t="shared" si="24"/>
        <v>489.91999999999996</v>
      </c>
      <c r="K416" s="21">
        <f t="shared" si="25"/>
        <v>34254.94</v>
      </c>
      <c r="L416" s="3">
        <f t="shared" si="26"/>
        <v>48</v>
      </c>
      <c r="M416" s="24">
        <f t="shared" si="27"/>
        <v>6.7725052961691896E-5</v>
      </c>
    </row>
    <row r="417" spans="1:13" x14ac:dyDescent="0.25">
      <c r="A417" s="9">
        <v>7341</v>
      </c>
      <c r="B417" s="30" t="s">
        <v>408</v>
      </c>
      <c r="C417" s="7" t="s">
        <v>409</v>
      </c>
      <c r="D417" s="2">
        <v>236.81</v>
      </c>
      <c r="E417" s="21">
        <f>VLOOKUP(B417,'Q2 Spend and Rebate'!B:E,3,FALSE)</f>
        <v>263.52999999999997</v>
      </c>
      <c r="F417" s="2">
        <v>14846.57</v>
      </c>
      <c r="G417" s="2">
        <f>_xlfn.XLOOKUP(B417,'Q2 Spend and Rebate'!B:B,'Q2 Spend and Rebate'!E:E)</f>
        <v>17396.32</v>
      </c>
      <c r="H417" s="3">
        <v>43</v>
      </c>
      <c r="I417" s="27">
        <f>_xlfn.XLOOKUP(B417,'Q2 Spend and Rebate'!B:B,'Q2 Spend and Rebate'!F:F)</f>
        <v>27</v>
      </c>
      <c r="J417" s="3">
        <f t="shared" si="24"/>
        <v>500.34</v>
      </c>
      <c r="K417" s="21">
        <f t="shared" si="25"/>
        <v>32242.89</v>
      </c>
      <c r="L417" s="3">
        <f t="shared" si="26"/>
        <v>70</v>
      </c>
      <c r="M417" s="24">
        <f t="shared" si="27"/>
        <v>6.7163490061804336E-5</v>
      </c>
    </row>
    <row r="418" spans="1:13" x14ac:dyDescent="0.25">
      <c r="A418" s="9">
        <v>20216</v>
      </c>
      <c r="B418" s="30" t="s">
        <v>851</v>
      </c>
      <c r="C418" s="7" t="s">
        <v>852</v>
      </c>
      <c r="D418" s="2">
        <v>223.2</v>
      </c>
      <c r="E418" s="21">
        <f>VLOOKUP(B418,'Q2 Spend and Rebate'!B:E,3,FALSE)</f>
        <v>235.03</v>
      </c>
      <c r="F418" s="2">
        <v>13206.57</v>
      </c>
      <c r="G418" s="2">
        <f>_xlfn.XLOOKUP(B418,'Q2 Spend and Rebate'!B:B,'Q2 Spend and Rebate'!E:E)</f>
        <v>14438.66</v>
      </c>
      <c r="H418" s="3">
        <v>39</v>
      </c>
      <c r="I418" s="27">
        <f>_xlfn.XLOOKUP(B418,'Q2 Spend and Rebate'!B:B,'Q2 Spend and Rebate'!F:F)</f>
        <v>35</v>
      </c>
      <c r="J418" s="3">
        <f t="shared" si="24"/>
        <v>458.23</v>
      </c>
      <c r="K418" s="21">
        <f t="shared" si="25"/>
        <v>27645.23</v>
      </c>
      <c r="L418" s="3">
        <f t="shared" si="26"/>
        <v>74</v>
      </c>
      <c r="M418" s="24">
        <f t="shared" si="27"/>
        <v>6.3303454169142887E-5</v>
      </c>
    </row>
    <row r="419" spans="1:13" x14ac:dyDescent="0.25">
      <c r="A419" s="9">
        <v>16421</v>
      </c>
      <c r="B419" s="30" t="s">
        <v>697</v>
      </c>
      <c r="C419" s="7" t="s">
        <v>698</v>
      </c>
      <c r="D419" s="2">
        <v>222.72</v>
      </c>
      <c r="E419" s="21">
        <f>VLOOKUP(B419,'Q2 Spend and Rebate'!B:E,3,FALSE)</f>
        <v>788.99</v>
      </c>
      <c r="F419" s="2">
        <v>13396.73</v>
      </c>
      <c r="G419" s="2">
        <f>_xlfn.XLOOKUP(B419,'Q2 Spend and Rebate'!B:B,'Q2 Spend and Rebate'!E:E)</f>
        <v>46372.86</v>
      </c>
      <c r="H419" s="3">
        <v>48</v>
      </c>
      <c r="I419" s="27">
        <f>_xlfn.XLOOKUP(B419,'Q2 Spend and Rebate'!B:B,'Q2 Spend and Rebate'!F:F)</f>
        <v>50</v>
      </c>
      <c r="J419" s="3">
        <f t="shared" si="24"/>
        <v>1011.71</v>
      </c>
      <c r="K419" s="21">
        <f t="shared" si="25"/>
        <v>59769.59</v>
      </c>
      <c r="L419" s="3">
        <f t="shared" si="26"/>
        <v>98</v>
      </c>
      <c r="M419" s="24">
        <f t="shared" si="27"/>
        <v>6.3167317708564088E-5</v>
      </c>
    </row>
    <row r="420" spans="1:13" x14ac:dyDescent="0.25">
      <c r="A420" s="9">
        <v>7219</v>
      </c>
      <c r="B420" s="30" t="s">
        <v>1127</v>
      </c>
      <c r="C420" s="7" t="s">
        <v>1128</v>
      </c>
      <c r="D420" s="2">
        <v>221.88</v>
      </c>
      <c r="E420" s="21">
        <f>VLOOKUP(B420,'Q2 Spend and Rebate'!B:E,3,FALSE)</f>
        <v>417.37</v>
      </c>
      <c r="F420" s="2">
        <v>13657.72</v>
      </c>
      <c r="G420" s="2">
        <f>_xlfn.XLOOKUP(B420,'Q2 Spend and Rebate'!B:B,'Q2 Spend and Rebate'!E:E)</f>
        <v>26505.83</v>
      </c>
      <c r="H420" s="3">
        <v>31</v>
      </c>
      <c r="I420" s="27">
        <f>_xlfn.XLOOKUP(B420,'Q2 Spend and Rebate'!B:B,'Q2 Spend and Rebate'!F:F)</f>
        <v>55</v>
      </c>
      <c r="J420" s="3">
        <f t="shared" si="24"/>
        <v>639.25</v>
      </c>
      <c r="K420" s="21">
        <f t="shared" si="25"/>
        <v>40163.550000000003</v>
      </c>
      <c r="L420" s="3">
        <f t="shared" si="26"/>
        <v>86</v>
      </c>
      <c r="M420" s="24">
        <f t="shared" si="27"/>
        <v>6.292907890255118E-5</v>
      </c>
    </row>
    <row r="421" spans="1:13" x14ac:dyDescent="0.25">
      <c r="A421" s="9">
        <v>19924</v>
      </c>
      <c r="B421" s="30" t="s">
        <v>835</v>
      </c>
      <c r="C421" s="7" t="s">
        <v>836</v>
      </c>
      <c r="D421" s="2">
        <v>218.99</v>
      </c>
      <c r="E421" s="21">
        <f>VLOOKUP(B421,'Q2 Spend and Rebate'!B:E,3,FALSE)</f>
        <v>130.5</v>
      </c>
      <c r="F421" s="2">
        <v>13581.45</v>
      </c>
      <c r="G421" s="2">
        <f>_xlfn.XLOOKUP(B421,'Q2 Spend and Rebate'!B:B,'Q2 Spend and Rebate'!E:E)</f>
        <v>8982.59</v>
      </c>
      <c r="H421" s="3">
        <v>11</v>
      </c>
      <c r="I421" s="27">
        <f>_xlfn.XLOOKUP(B421,'Q2 Spend and Rebate'!B:B,'Q2 Spend and Rebate'!F:F)</f>
        <v>14</v>
      </c>
      <c r="J421" s="3">
        <f t="shared" si="24"/>
        <v>349.49</v>
      </c>
      <c r="K421" s="21">
        <f t="shared" si="25"/>
        <v>22564.04</v>
      </c>
      <c r="L421" s="3">
        <f t="shared" si="26"/>
        <v>25</v>
      </c>
      <c r="M421" s="24">
        <f t="shared" si="27"/>
        <v>6.2109423962816322E-5</v>
      </c>
    </row>
    <row r="422" spans="1:13" x14ac:dyDescent="0.25">
      <c r="A422" s="9">
        <v>12774</v>
      </c>
      <c r="B422" s="30" t="s">
        <v>1207</v>
      </c>
      <c r="C422" s="7" t="s">
        <v>1208</v>
      </c>
      <c r="D422" s="2">
        <v>216.51</v>
      </c>
      <c r="E422" s="21">
        <f>VLOOKUP(B422,'Q2 Spend and Rebate'!B:E,3,FALSE)</f>
        <v>176.58</v>
      </c>
      <c r="F422" s="2">
        <v>13790.23</v>
      </c>
      <c r="G422" s="2">
        <f>_xlfn.XLOOKUP(B422,'Q2 Spend and Rebate'!B:B,'Q2 Spend and Rebate'!E:E)</f>
        <v>10921.76</v>
      </c>
      <c r="H422" s="3">
        <v>68</v>
      </c>
      <c r="I422" s="27">
        <f>_xlfn.XLOOKUP(B422,'Q2 Spend and Rebate'!B:B,'Q2 Spend and Rebate'!F:F)</f>
        <v>57</v>
      </c>
      <c r="J422" s="3">
        <f t="shared" si="24"/>
        <v>393.09000000000003</v>
      </c>
      <c r="K422" s="21">
        <f t="shared" si="25"/>
        <v>24711.989999999998</v>
      </c>
      <c r="L422" s="3">
        <f t="shared" si="26"/>
        <v>125</v>
      </c>
      <c r="M422" s="24">
        <f t="shared" si="27"/>
        <v>6.1406052249825832E-5</v>
      </c>
    </row>
    <row r="423" spans="1:13" x14ac:dyDescent="0.25">
      <c r="A423" s="9">
        <v>11358</v>
      </c>
      <c r="B423" s="30" t="s">
        <v>126</v>
      </c>
      <c r="C423" s="7" t="s">
        <v>127</v>
      </c>
      <c r="D423" s="2">
        <v>213.97</v>
      </c>
      <c r="E423" s="21">
        <f>VLOOKUP(B423,'Q2 Spend and Rebate'!B:E,3,FALSE)</f>
        <v>176.6</v>
      </c>
      <c r="F423" s="2">
        <v>14602.45</v>
      </c>
      <c r="G423" s="2">
        <f>_xlfn.XLOOKUP(B423,'Q2 Spend and Rebate'!B:B,'Q2 Spend and Rebate'!E:E)</f>
        <v>12813.49</v>
      </c>
      <c r="H423" s="3">
        <v>37</v>
      </c>
      <c r="I423" s="27">
        <f>_xlfn.XLOOKUP(B423,'Q2 Spend and Rebate'!B:B,'Q2 Spend and Rebate'!F:F)</f>
        <v>25</v>
      </c>
      <c r="J423" s="3">
        <f t="shared" si="24"/>
        <v>390.57</v>
      </c>
      <c r="K423" s="21">
        <f t="shared" si="25"/>
        <v>27415.940000000002</v>
      </c>
      <c r="L423" s="3">
        <f t="shared" si="26"/>
        <v>62</v>
      </c>
      <c r="M423" s="24">
        <f t="shared" si="27"/>
        <v>6.0685663479263011E-5</v>
      </c>
    </row>
    <row r="424" spans="1:13" x14ac:dyDescent="0.25">
      <c r="A424" s="9">
        <v>7037</v>
      </c>
      <c r="B424" s="30" t="s">
        <v>865</v>
      </c>
      <c r="C424" s="7" t="s">
        <v>866</v>
      </c>
      <c r="D424" s="2">
        <v>208.05</v>
      </c>
      <c r="E424" s="21">
        <f>VLOOKUP(B424,'Q2 Spend and Rebate'!B:E,3,FALSE)</f>
        <v>255.24</v>
      </c>
      <c r="F424" s="2">
        <v>12238</v>
      </c>
      <c r="G424" s="2">
        <f>_xlfn.XLOOKUP(B424,'Q2 Spend and Rebate'!B:B,'Q2 Spend and Rebate'!E:E)</f>
        <v>15412.07</v>
      </c>
      <c r="H424" s="3">
        <v>3</v>
      </c>
      <c r="I424" s="27">
        <f>_xlfn.XLOOKUP(B424,'Q2 Spend and Rebate'!B:B,'Q2 Spend and Rebate'!F:F)</f>
        <v>1</v>
      </c>
      <c r="J424" s="3">
        <f t="shared" si="24"/>
        <v>463.29</v>
      </c>
      <c r="K424" s="21">
        <f t="shared" si="25"/>
        <v>27650.07</v>
      </c>
      <c r="L424" s="3">
        <f t="shared" si="26"/>
        <v>4</v>
      </c>
      <c r="M424" s="24">
        <f t="shared" si="27"/>
        <v>5.9006647132124455E-5</v>
      </c>
    </row>
    <row r="425" spans="1:13" x14ac:dyDescent="0.25">
      <c r="A425" s="9">
        <v>7259</v>
      </c>
      <c r="B425" s="30" t="s">
        <v>991</v>
      </c>
      <c r="C425" s="7" t="s">
        <v>992</v>
      </c>
      <c r="D425" s="2">
        <v>201.99</v>
      </c>
      <c r="E425" s="21">
        <f>VLOOKUP(B425,'Q2 Spend and Rebate'!B:E,3,FALSE)</f>
        <v>175.81</v>
      </c>
      <c r="F425" s="2">
        <v>14224.77</v>
      </c>
      <c r="G425" s="2">
        <f>_xlfn.XLOOKUP(B425,'Q2 Spend and Rebate'!B:B,'Q2 Spend and Rebate'!E:E)</f>
        <v>12557.93</v>
      </c>
      <c r="H425" s="3">
        <v>23</v>
      </c>
      <c r="I425" s="27">
        <f>_xlfn.XLOOKUP(B425,'Q2 Spend and Rebate'!B:B,'Q2 Spend and Rebate'!F:F)</f>
        <v>16</v>
      </c>
      <c r="J425" s="3">
        <f t="shared" si="24"/>
        <v>377.8</v>
      </c>
      <c r="K425" s="21">
        <f t="shared" si="25"/>
        <v>26782.7</v>
      </c>
      <c r="L425" s="3">
        <f t="shared" si="26"/>
        <v>39</v>
      </c>
      <c r="M425" s="24">
        <f t="shared" si="27"/>
        <v>5.7287924317317085E-5</v>
      </c>
    </row>
    <row r="426" spans="1:13" x14ac:dyDescent="0.25">
      <c r="A426" s="9">
        <v>7193</v>
      </c>
      <c r="B426" s="30" t="s">
        <v>52</v>
      </c>
      <c r="C426" s="7" t="s">
        <v>53</v>
      </c>
      <c r="D426" s="2">
        <v>199.97</v>
      </c>
      <c r="E426" s="21">
        <f>VLOOKUP(B426,'Q2 Spend and Rebate'!B:E,3,FALSE)</f>
        <v>401.81</v>
      </c>
      <c r="F426" s="2">
        <v>13678.21</v>
      </c>
      <c r="G426" s="2">
        <f>_xlfn.XLOOKUP(B426,'Q2 Spend and Rebate'!B:B,'Q2 Spend and Rebate'!E:E)</f>
        <v>25914.75</v>
      </c>
      <c r="H426" s="3">
        <v>32</v>
      </c>
      <c r="I426" s="27">
        <f>_xlfn.XLOOKUP(B426,'Q2 Spend and Rebate'!B:B,'Q2 Spend and Rebate'!F:F)</f>
        <v>52</v>
      </c>
      <c r="J426" s="3">
        <f t="shared" si="24"/>
        <v>601.78</v>
      </c>
      <c r="K426" s="21">
        <f t="shared" si="25"/>
        <v>39592.959999999999</v>
      </c>
      <c r="L426" s="3">
        <f t="shared" si="26"/>
        <v>84</v>
      </c>
      <c r="M426" s="24">
        <f t="shared" si="27"/>
        <v>5.6715016712381291E-5</v>
      </c>
    </row>
    <row r="427" spans="1:13" x14ac:dyDescent="0.25">
      <c r="A427" s="9">
        <v>7362</v>
      </c>
      <c r="B427" s="30" t="s">
        <v>256</v>
      </c>
      <c r="C427" s="7" t="s">
        <v>257</v>
      </c>
      <c r="D427" s="2">
        <v>199.43</v>
      </c>
      <c r="E427" s="21">
        <f>VLOOKUP(B427,'Q2 Spend and Rebate'!B:E,3,FALSE)</f>
        <v>221.79</v>
      </c>
      <c r="F427" s="2">
        <v>15447.61</v>
      </c>
      <c r="G427" s="2">
        <f>_xlfn.XLOOKUP(B427,'Q2 Spend and Rebate'!B:B,'Q2 Spend and Rebate'!E:E)</f>
        <v>14789.78</v>
      </c>
      <c r="H427" s="3">
        <v>17</v>
      </c>
      <c r="I427" s="27">
        <f>_xlfn.XLOOKUP(B427,'Q2 Spend and Rebate'!B:B,'Q2 Spend and Rebate'!F:F)</f>
        <v>36</v>
      </c>
      <c r="J427" s="3">
        <f t="shared" si="24"/>
        <v>421.22</v>
      </c>
      <c r="K427" s="21">
        <f t="shared" si="25"/>
        <v>30237.39</v>
      </c>
      <c r="L427" s="3">
        <f t="shared" si="26"/>
        <v>53</v>
      </c>
      <c r="M427" s="24">
        <f t="shared" si="27"/>
        <v>5.656186319423014E-5</v>
      </c>
    </row>
    <row r="428" spans="1:13" x14ac:dyDescent="0.25">
      <c r="A428" s="9">
        <v>7596</v>
      </c>
      <c r="B428" s="30" t="s">
        <v>68</v>
      </c>
      <c r="C428" s="7" t="s">
        <v>69</v>
      </c>
      <c r="D428" s="2">
        <v>192.85</v>
      </c>
      <c r="E428" s="21">
        <f>VLOOKUP(B428,'Q2 Spend and Rebate'!B:E,3,FALSE)</f>
        <v>171.99</v>
      </c>
      <c r="F428" s="2">
        <v>13774.99</v>
      </c>
      <c r="G428" s="2">
        <f>_xlfn.XLOOKUP(B428,'Q2 Spend and Rebate'!B:B,'Q2 Spend and Rebate'!E:E)</f>
        <v>11241.2</v>
      </c>
      <c r="H428" s="3">
        <v>42</v>
      </c>
      <c r="I428" s="27">
        <f>_xlfn.XLOOKUP(B428,'Q2 Spend and Rebate'!B:B,'Q2 Spend and Rebate'!F:F)</f>
        <v>31</v>
      </c>
      <c r="J428" s="3">
        <f t="shared" si="24"/>
        <v>364.84000000000003</v>
      </c>
      <c r="K428" s="21">
        <f t="shared" si="25"/>
        <v>25016.190000000002</v>
      </c>
      <c r="L428" s="3">
        <f t="shared" si="26"/>
        <v>73</v>
      </c>
      <c r="M428" s="24">
        <f t="shared" si="27"/>
        <v>5.4695659213795724E-5</v>
      </c>
    </row>
    <row r="429" spans="1:13" x14ac:dyDescent="0.25">
      <c r="A429" s="9">
        <v>12803</v>
      </c>
      <c r="B429" s="30" t="s">
        <v>1211</v>
      </c>
      <c r="C429" s="7" t="s">
        <v>1212</v>
      </c>
      <c r="D429" s="2">
        <v>190.62</v>
      </c>
      <c r="E429" s="21">
        <f>VLOOKUP(B429,'Q2 Spend and Rebate'!B:E,3,FALSE)</f>
        <v>216.07</v>
      </c>
      <c r="F429" s="2">
        <v>11483.09</v>
      </c>
      <c r="G429" s="2">
        <f>_xlfn.XLOOKUP(B429,'Q2 Spend and Rebate'!B:B,'Q2 Spend and Rebate'!E:E)</f>
        <v>13229.45</v>
      </c>
      <c r="H429" s="3">
        <v>31</v>
      </c>
      <c r="I429" s="27">
        <f>_xlfn.XLOOKUP(B429,'Q2 Spend and Rebate'!B:B,'Q2 Spend and Rebate'!F:F)</f>
        <v>18</v>
      </c>
      <c r="J429" s="3">
        <f t="shared" si="24"/>
        <v>406.69</v>
      </c>
      <c r="K429" s="21">
        <f t="shared" si="25"/>
        <v>24712.54</v>
      </c>
      <c r="L429" s="3">
        <f t="shared" si="26"/>
        <v>49</v>
      </c>
      <c r="M429" s="24">
        <f t="shared" si="27"/>
        <v>5.4063191907356712E-5</v>
      </c>
    </row>
    <row r="430" spans="1:13" x14ac:dyDescent="0.25">
      <c r="A430" s="9">
        <v>20813</v>
      </c>
      <c r="B430" s="30" t="s">
        <v>587</v>
      </c>
      <c r="C430" s="7" t="s">
        <v>588</v>
      </c>
      <c r="D430" s="2">
        <v>190.08</v>
      </c>
      <c r="E430" s="21">
        <f>VLOOKUP(B430,'Q2 Spend and Rebate'!B:E,3,FALSE)</f>
        <v>297.67</v>
      </c>
      <c r="F430" s="2">
        <v>11395.37</v>
      </c>
      <c r="G430" s="2">
        <f>_xlfn.XLOOKUP(B430,'Q2 Spend and Rebate'!B:B,'Q2 Spend and Rebate'!E:E)</f>
        <v>19265.38</v>
      </c>
      <c r="H430" s="3">
        <v>51</v>
      </c>
      <c r="I430" s="27">
        <f>_xlfn.XLOOKUP(B430,'Q2 Spend and Rebate'!B:B,'Q2 Spend and Rebate'!F:F)</f>
        <v>35</v>
      </c>
      <c r="J430" s="3">
        <f t="shared" si="24"/>
        <v>487.75</v>
      </c>
      <c r="K430" s="21">
        <f t="shared" si="25"/>
        <v>30660.75</v>
      </c>
      <c r="L430" s="3">
        <f t="shared" si="26"/>
        <v>86</v>
      </c>
      <c r="M430" s="24">
        <f t="shared" si="27"/>
        <v>5.3910038389205562E-5</v>
      </c>
    </row>
    <row r="431" spans="1:13" x14ac:dyDescent="0.25">
      <c r="A431" s="9">
        <v>7268</v>
      </c>
      <c r="B431" s="30" t="s">
        <v>647</v>
      </c>
      <c r="C431" s="7" t="s">
        <v>648</v>
      </c>
      <c r="D431" s="2">
        <v>187.37</v>
      </c>
      <c r="E431" s="21">
        <f>VLOOKUP(B431,'Q2 Spend and Rebate'!B:E,3,FALSE)</f>
        <v>288.51</v>
      </c>
      <c r="F431" s="2">
        <v>12048.62</v>
      </c>
      <c r="G431" s="2">
        <f>_xlfn.XLOOKUP(B431,'Q2 Spend and Rebate'!B:B,'Q2 Spend and Rebate'!E:E)</f>
        <v>17173</v>
      </c>
      <c r="H431" s="3">
        <v>37</v>
      </c>
      <c r="I431" s="27">
        <f>_xlfn.XLOOKUP(B431,'Q2 Spend and Rebate'!B:B,'Q2 Spend and Rebate'!F:F)</f>
        <v>34</v>
      </c>
      <c r="J431" s="3">
        <f t="shared" si="24"/>
        <v>475.88</v>
      </c>
      <c r="K431" s="21">
        <f t="shared" si="25"/>
        <v>29221.620000000003</v>
      </c>
      <c r="L431" s="3">
        <f t="shared" si="26"/>
        <v>71</v>
      </c>
      <c r="M431" s="24">
        <f t="shared" si="27"/>
        <v>5.3141434622187738E-5</v>
      </c>
    </row>
    <row r="432" spans="1:13" x14ac:dyDescent="0.25">
      <c r="A432" s="9">
        <v>7587</v>
      </c>
      <c r="B432" s="30" t="s">
        <v>180</v>
      </c>
      <c r="C432" s="7" t="s">
        <v>181</v>
      </c>
      <c r="D432" s="2">
        <v>186.31</v>
      </c>
      <c r="E432" s="21">
        <f>VLOOKUP(B432,'Q2 Spend and Rebate'!B:E,3,FALSE)</f>
        <v>559.9</v>
      </c>
      <c r="F432" s="2">
        <v>12315.1</v>
      </c>
      <c r="G432" s="2">
        <f>_xlfn.XLOOKUP(B432,'Q2 Spend and Rebate'!B:B,'Q2 Spend and Rebate'!E:E)</f>
        <v>35992.589999999997</v>
      </c>
      <c r="H432" s="3">
        <v>30</v>
      </c>
      <c r="I432" s="27">
        <f>_xlfn.XLOOKUP(B432,'Q2 Spend and Rebate'!B:B,'Q2 Spend and Rebate'!F:F)</f>
        <v>27</v>
      </c>
      <c r="J432" s="3">
        <f t="shared" si="24"/>
        <v>746.21</v>
      </c>
      <c r="K432" s="21">
        <f t="shared" si="25"/>
        <v>48307.689999999995</v>
      </c>
      <c r="L432" s="3">
        <f t="shared" si="26"/>
        <v>57</v>
      </c>
      <c r="M432" s="24">
        <f t="shared" si="27"/>
        <v>5.2840799938409555E-5</v>
      </c>
    </row>
    <row r="433" spans="1:13" x14ac:dyDescent="0.25">
      <c r="A433" s="9">
        <v>7337</v>
      </c>
      <c r="B433" s="30" t="s">
        <v>400</v>
      </c>
      <c r="C433" s="7" t="s">
        <v>401</v>
      </c>
      <c r="D433" s="2">
        <v>185.18</v>
      </c>
      <c r="E433" s="21">
        <f>VLOOKUP(B433,'Q2 Spend and Rebate'!B:E,3,FALSE)</f>
        <v>891.68</v>
      </c>
      <c r="F433" s="2">
        <v>12588.04</v>
      </c>
      <c r="G433" s="2">
        <f>_xlfn.XLOOKUP(B433,'Q2 Spend and Rebate'!B:B,'Q2 Spend and Rebate'!E:E)</f>
        <v>53704.07</v>
      </c>
      <c r="H433" s="3">
        <v>27</v>
      </c>
      <c r="I433" s="27">
        <f>_xlfn.XLOOKUP(B433,'Q2 Spend and Rebate'!B:B,'Q2 Spend and Rebate'!F:F)</f>
        <v>49</v>
      </c>
      <c r="J433" s="3">
        <f t="shared" si="24"/>
        <v>1076.8599999999999</v>
      </c>
      <c r="K433" s="21">
        <f t="shared" si="25"/>
        <v>66292.11</v>
      </c>
      <c r="L433" s="3">
        <f t="shared" si="26"/>
        <v>76</v>
      </c>
      <c r="M433" s="24">
        <f t="shared" si="27"/>
        <v>5.2520312020796955E-5</v>
      </c>
    </row>
    <row r="434" spans="1:13" x14ac:dyDescent="0.25">
      <c r="A434" s="9">
        <v>13160</v>
      </c>
      <c r="B434" s="30" t="s">
        <v>1009</v>
      </c>
      <c r="C434" s="7" t="s">
        <v>1010</v>
      </c>
      <c r="D434" s="2">
        <v>184</v>
      </c>
      <c r="E434" s="21">
        <f>VLOOKUP(B434,'Q2 Spend and Rebate'!B:E,3,FALSE)</f>
        <v>264.37</v>
      </c>
      <c r="F434" s="2">
        <v>11969.33</v>
      </c>
      <c r="G434" s="2">
        <f>_xlfn.XLOOKUP(B434,'Q2 Spend and Rebate'!B:B,'Q2 Spend and Rebate'!E:E)</f>
        <v>17573.939999999999</v>
      </c>
      <c r="H434" s="3">
        <v>31</v>
      </c>
      <c r="I434" s="27">
        <f>_xlfn.XLOOKUP(B434,'Q2 Spend and Rebate'!B:B,'Q2 Spend and Rebate'!F:F)</f>
        <v>25</v>
      </c>
      <c r="J434" s="3">
        <f t="shared" si="24"/>
        <v>448.37</v>
      </c>
      <c r="K434" s="21">
        <f t="shared" si="25"/>
        <v>29543.269999999997</v>
      </c>
      <c r="L434" s="3">
        <f t="shared" si="26"/>
        <v>56</v>
      </c>
      <c r="M434" s="24">
        <f t="shared" si="27"/>
        <v>5.2185643221874068E-5</v>
      </c>
    </row>
    <row r="435" spans="1:13" x14ac:dyDescent="0.25">
      <c r="A435" s="9">
        <v>21999</v>
      </c>
      <c r="B435" s="30" t="s">
        <v>605</v>
      </c>
      <c r="C435" s="7" t="s">
        <v>606</v>
      </c>
      <c r="D435" s="2">
        <v>183.61</v>
      </c>
      <c r="E435" s="21">
        <f>VLOOKUP(B435,'Q2 Spend and Rebate'!B:E,3,FALSE)</f>
        <v>239.98</v>
      </c>
      <c r="F435" s="2">
        <v>10716.98</v>
      </c>
      <c r="G435" s="2">
        <f>_xlfn.XLOOKUP(B435,'Q2 Spend and Rebate'!B:B,'Q2 Spend and Rebate'!E:E)</f>
        <v>14390.81</v>
      </c>
      <c r="H435" s="3">
        <v>23</v>
      </c>
      <c r="I435" s="27">
        <f>_xlfn.XLOOKUP(B435,'Q2 Spend and Rebate'!B:B,'Q2 Spend and Rebate'!F:F)</f>
        <v>54</v>
      </c>
      <c r="J435" s="3">
        <f t="shared" si="24"/>
        <v>423.59000000000003</v>
      </c>
      <c r="K435" s="21">
        <f t="shared" si="25"/>
        <v>25107.79</v>
      </c>
      <c r="L435" s="3">
        <f t="shared" si="26"/>
        <v>77</v>
      </c>
      <c r="M435" s="24">
        <f t="shared" si="27"/>
        <v>5.2075032347653797E-5</v>
      </c>
    </row>
    <row r="436" spans="1:13" x14ac:dyDescent="0.25">
      <c r="A436" s="9">
        <v>17286</v>
      </c>
      <c r="B436" s="30" t="s">
        <v>735</v>
      </c>
      <c r="C436" s="7" t="s">
        <v>736</v>
      </c>
      <c r="D436" s="2">
        <v>181.75</v>
      </c>
      <c r="E436" s="21">
        <f>VLOOKUP(B436,'Q2 Spend and Rebate'!B:E,3,FALSE)</f>
        <v>171.69</v>
      </c>
      <c r="F436" s="2">
        <v>11858.38</v>
      </c>
      <c r="G436" s="2">
        <f>_xlfn.XLOOKUP(B436,'Q2 Spend and Rebate'!B:B,'Q2 Spend and Rebate'!E:E)</f>
        <v>11292.39</v>
      </c>
      <c r="H436" s="3">
        <v>31</v>
      </c>
      <c r="I436" s="27">
        <f>_xlfn.XLOOKUP(B436,'Q2 Spend and Rebate'!B:B,'Q2 Spend and Rebate'!F:F)</f>
        <v>30</v>
      </c>
      <c r="J436" s="3">
        <f t="shared" si="24"/>
        <v>353.44</v>
      </c>
      <c r="K436" s="21">
        <f t="shared" si="25"/>
        <v>23150.769999999997</v>
      </c>
      <c r="L436" s="3">
        <f t="shared" si="26"/>
        <v>61</v>
      </c>
      <c r="M436" s="24">
        <f t="shared" si="27"/>
        <v>5.1547503562910933E-5</v>
      </c>
    </row>
    <row r="437" spans="1:13" x14ac:dyDescent="0.25">
      <c r="A437" s="9">
        <v>12246</v>
      </c>
      <c r="B437" s="30" t="s">
        <v>1167</v>
      </c>
      <c r="C437" s="7" t="s">
        <v>1168</v>
      </c>
      <c r="D437" s="2">
        <v>181.53</v>
      </c>
      <c r="E437" s="21">
        <f>VLOOKUP(B437,'Q2 Spend and Rebate'!B:E,3,FALSE)</f>
        <v>0</v>
      </c>
      <c r="F437" s="2">
        <v>10198.1</v>
      </c>
      <c r="G437" s="2">
        <f>_xlfn.XLOOKUP(B437,'Q2 Spend and Rebate'!B:B,'Q2 Spend and Rebate'!E:E)</f>
        <v>3511.88</v>
      </c>
      <c r="H437" s="3">
        <v>23</v>
      </c>
      <c r="I437" s="27">
        <f>_xlfn.XLOOKUP(B437,'Q2 Spend and Rebate'!B:B,'Q2 Spend and Rebate'!F:F)</f>
        <v>13</v>
      </c>
      <c r="J437" s="3">
        <f t="shared" si="24"/>
        <v>181.53</v>
      </c>
      <c r="K437" s="21">
        <f t="shared" si="25"/>
        <v>13709.98</v>
      </c>
      <c r="L437" s="3">
        <f t="shared" si="26"/>
        <v>36</v>
      </c>
      <c r="M437" s="24">
        <f t="shared" si="27"/>
        <v>5.1485107685145651E-5</v>
      </c>
    </row>
    <row r="438" spans="1:13" x14ac:dyDescent="0.25">
      <c r="A438" s="9">
        <v>18464</v>
      </c>
      <c r="B438" s="30" t="s">
        <v>789</v>
      </c>
      <c r="C438" s="7" t="s">
        <v>790</v>
      </c>
      <c r="D438" s="2">
        <v>181.35</v>
      </c>
      <c r="E438" s="21">
        <f>VLOOKUP(B438,'Q2 Spend and Rebate'!B:E,3,FALSE)</f>
        <v>223.78</v>
      </c>
      <c r="F438" s="2">
        <v>13046.65</v>
      </c>
      <c r="G438" s="2">
        <f>_xlfn.XLOOKUP(B438,'Q2 Spend and Rebate'!B:B,'Q2 Spend and Rebate'!E:E)</f>
        <v>14346.62</v>
      </c>
      <c r="H438" s="3">
        <v>27</v>
      </c>
      <c r="I438" s="27">
        <f>_xlfn.XLOOKUP(B438,'Q2 Spend and Rebate'!B:B,'Q2 Spend and Rebate'!F:F)</f>
        <v>25</v>
      </c>
      <c r="J438" s="3">
        <f t="shared" si="24"/>
        <v>405.13</v>
      </c>
      <c r="K438" s="21">
        <f t="shared" si="25"/>
        <v>27393.27</v>
      </c>
      <c r="L438" s="3">
        <f t="shared" si="26"/>
        <v>52</v>
      </c>
      <c r="M438" s="24">
        <f t="shared" si="27"/>
        <v>5.1434056512428596E-5</v>
      </c>
    </row>
    <row r="439" spans="1:13" x14ac:dyDescent="0.25">
      <c r="A439" s="9">
        <v>10777</v>
      </c>
      <c r="B439" s="30" t="s">
        <v>94</v>
      </c>
      <c r="C439" s="7" t="s">
        <v>95</v>
      </c>
      <c r="D439" s="2">
        <v>180.43</v>
      </c>
      <c r="E439" s="21">
        <f>VLOOKUP(B439,'Q2 Spend and Rebate'!B:E,3,FALSE)</f>
        <v>210.43</v>
      </c>
      <c r="F439" s="2">
        <v>13657.4</v>
      </c>
      <c r="G439" s="2">
        <f>_xlfn.XLOOKUP(B439,'Q2 Spend and Rebate'!B:B,'Q2 Spend and Rebate'!E:E)</f>
        <v>14550.5</v>
      </c>
      <c r="H439" s="3">
        <v>49</v>
      </c>
      <c r="I439" s="27">
        <f>_xlfn.XLOOKUP(B439,'Q2 Spend and Rebate'!B:B,'Q2 Spend and Rebate'!F:F)</f>
        <v>48</v>
      </c>
      <c r="J439" s="3">
        <f t="shared" si="24"/>
        <v>390.86</v>
      </c>
      <c r="K439" s="21">
        <f t="shared" si="25"/>
        <v>28207.9</v>
      </c>
      <c r="L439" s="3">
        <f t="shared" si="26"/>
        <v>97</v>
      </c>
      <c r="M439" s="24">
        <f t="shared" si="27"/>
        <v>5.1173128296319233E-5</v>
      </c>
    </row>
    <row r="440" spans="1:13" x14ac:dyDescent="0.25">
      <c r="A440" s="9">
        <v>7406</v>
      </c>
      <c r="B440" s="30" t="s">
        <v>156</v>
      </c>
      <c r="C440" s="7" t="s">
        <v>157</v>
      </c>
      <c r="D440" s="2">
        <v>179.92</v>
      </c>
      <c r="E440" s="21">
        <f>VLOOKUP(B440,'Q2 Spend and Rebate'!B:E,3,FALSE)</f>
        <v>242.29</v>
      </c>
      <c r="F440" s="2">
        <v>12594.94</v>
      </c>
      <c r="G440" s="2">
        <f>_xlfn.XLOOKUP(B440,'Q2 Spend and Rebate'!B:B,'Q2 Spend and Rebate'!E:E)</f>
        <v>16909.39</v>
      </c>
      <c r="H440" s="3">
        <v>23</v>
      </c>
      <c r="I440" s="27">
        <f>_xlfn.XLOOKUP(B440,'Q2 Spend and Rebate'!B:B,'Q2 Spend and Rebate'!F:F)</f>
        <v>39</v>
      </c>
      <c r="J440" s="3">
        <f t="shared" si="24"/>
        <v>422.21</v>
      </c>
      <c r="K440" s="21">
        <f t="shared" si="25"/>
        <v>29504.33</v>
      </c>
      <c r="L440" s="3">
        <f t="shared" si="26"/>
        <v>62</v>
      </c>
      <c r="M440" s="24">
        <f t="shared" si="27"/>
        <v>5.1028483306954245E-5</v>
      </c>
    </row>
    <row r="441" spans="1:13" x14ac:dyDescent="0.25">
      <c r="A441" s="9">
        <v>7034</v>
      </c>
      <c r="B441" s="30" t="s">
        <v>929</v>
      </c>
      <c r="C441" s="7" t="s">
        <v>930</v>
      </c>
      <c r="D441" s="2">
        <v>179.68</v>
      </c>
      <c r="E441" s="21">
        <f>VLOOKUP(B441,'Q2 Spend and Rebate'!B:E,3,FALSE)</f>
        <v>189.25</v>
      </c>
      <c r="F441" s="2">
        <v>12222.54</v>
      </c>
      <c r="G441" s="2">
        <f>_xlfn.XLOOKUP(B441,'Q2 Spend and Rebate'!B:B,'Q2 Spend and Rebate'!E:E)</f>
        <v>11828.48</v>
      </c>
      <c r="H441" s="3">
        <v>38</v>
      </c>
      <c r="I441" s="27">
        <f>_xlfn.XLOOKUP(B441,'Q2 Spend and Rebate'!B:B,'Q2 Spend and Rebate'!F:F)</f>
        <v>34</v>
      </c>
      <c r="J441" s="3">
        <f t="shared" si="24"/>
        <v>368.93</v>
      </c>
      <c r="K441" s="21">
        <f t="shared" si="25"/>
        <v>24051.02</v>
      </c>
      <c r="L441" s="3">
        <f t="shared" si="26"/>
        <v>72</v>
      </c>
      <c r="M441" s="24">
        <f t="shared" si="27"/>
        <v>5.0960415076664852E-5</v>
      </c>
    </row>
    <row r="442" spans="1:13" x14ac:dyDescent="0.25">
      <c r="A442" s="9">
        <v>7141</v>
      </c>
      <c r="B442" s="30" t="s">
        <v>208</v>
      </c>
      <c r="C442" s="7" t="s">
        <v>209</v>
      </c>
      <c r="D442" s="2">
        <v>178.08</v>
      </c>
      <c r="E442" s="21">
        <f>VLOOKUP(B442,'Q2 Spend and Rebate'!B:E,3,FALSE)</f>
        <v>222.48</v>
      </c>
      <c r="F442" s="2">
        <v>11105.04</v>
      </c>
      <c r="G442" s="2">
        <f>_xlfn.XLOOKUP(B442,'Q2 Spend and Rebate'!B:B,'Q2 Spend and Rebate'!E:E)</f>
        <v>14437.86</v>
      </c>
      <c r="H442" s="3">
        <v>43</v>
      </c>
      <c r="I442" s="27">
        <f>_xlfn.XLOOKUP(B442,'Q2 Spend and Rebate'!B:B,'Q2 Spend and Rebate'!F:F)</f>
        <v>36</v>
      </c>
      <c r="J442" s="3">
        <f t="shared" si="24"/>
        <v>400.56</v>
      </c>
      <c r="K442" s="21">
        <f t="shared" si="25"/>
        <v>25542.9</v>
      </c>
      <c r="L442" s="3">
        <f t="shared" si="26"/>
        <v>79</v>
      </c>
      <c r="M442" s="24">
        <f t="shared" si="27"/>
        <v>5.0506626874735512E-5</v>
      </c>
    </row>
    <row r="443" spans="1:13" x14ac:dyDescent="0.25">
      <c r="A443" s="9">
        <v>18594</v>
      </c>
      <c r="B443" s="30" t="s">
        <v>797</v>
      </c>
      <c r="C443" s="7" t="s">
        <v>798</v>
      </c>
      <c r="D443" s="2">
        <v>176.13</v>
      </c>
      <c r="E443" s="21">
        <f>VLOOKUP(B443,'Q2 Spend and Rebate'!B:E,3,FALSE)</f>
        <v>180.44</v>
      </c>
      <c r="F443" s="2">
        <v>11147.37</v>
      </c>
      <c r="G443" s="2">
        <f>_xlfn.XLOOKUP(B443,'Q2 Spend and Rebate'!B:B,'Q2 Spend and Rebate'!E:E)</f>
        <v>11420.35</v>
      </c>
      <c r="H443" s="3">
        <v>19</v>
      </c>
      <c r="I443" s="27">
        <f>_xlfn.XLOOKUP(B443,'Q2 Spend and Rebate'!B:B,'Q2 Spend and Rebate'!F:F)</f>
        <v>25</v>
      </c>
      <c r="J443" s="3">
        <f t="shared" si="24"/>
        <v>356.57</v>
      </c>
      <c r="K443" s="21">
        <f t="shared" si="25"/>
        <v>22567.72</v>
      </c>
      <c r="L443" s="3">
        <f t="shared" si="26"/>
        <v>44</v>
      </c>
      <c r="M443" s="24">
        <f t="shared" si="27"/>
        <v>4.9953572503634127E-5</v>
      </c>
    </row>
    <row r="444" spans="1:13" x14ac:dyDescent="0.25">
      <c r="A444" s="9">
        <v>7387</v>
      </c>
      <c r="B444" s="30" t="s">
        <v>306</v>
      </c>
      <c r="C444" s="7" t="s">
        <v>307</v>
      </c>
      <c r="D444" s="2">
        <v>173.01</v>
      </c>
      <c r="E444" s="21">
        <f>VLOOKUP(B444,'Q2 Spend and Rebate'!B:E,3,FALSE)</f>
        <v>234.6</v>
      </c>
      <c r="F444" s="2">
        <v>12815.21</v>
      </c>
      <c r="G444" s="2">
        <f>_xlfn.XLOOKUP(B444,'Q2 Spend and Rebate'!B:B,'Q2 Spend and Rebate'!E:E)</f>
        <v>17378.02</v>
      </c>
      <c r="H444" s="3">
        <v>60</v>
      </c>
      <c r="I444" s="27">
        <f>_xlfn.XLOOKUP(B444,'Q2 Spend and Rebate'!B:B,'Q2 Spend and Rebate'!F:F)</f>
        <v>46</v>
      </c>
      <c r="J444" s="3">
        <f t="shared" si="24"/>
        <v>407.61</v>
      </c>
      <c r="K444" s="21">
        <f t="shared" si="25"/>
        <v>30193.23</v>
      </c>
      <c r="L444" s="3">
        <f t="shared" si="26"/>
        <v>106</v>
      </c>
      <c r="M444" s="24">
        <f t="shared" si="27"/>
        <v>4.9068685509871915E-5</v>
      </c>
    </row>
    <row r="445" spans="1:13" x14ac:dyDescent="0.25">
      <c r="A445" s="9">
        <v>7386</v>
      </c>
      <c r="B445" s="30" t="s">
        <v>304</v>
      </c>
      <c r="C445" s="7" t="s">
        <v>305</v>
      </c>
      <c r="D445" s="2">
        <v>171.88</v>
      </c>
      <c r="E445" s="21">
        <f>VLOOKUP(B445,'Q2 Spend and Rebate'!B:E,3,FALSE)</f>
        <v>401.3</v>
      </c>
      <c r="F445" s="2">
        <v>11792</v>
      </c>
      <c r="G445" s="2">
        <f>_xlfn.XLOOKUP(B445,'Q2 Spend and Rebate'!B:B,'Q2 Spend and Rebate'!E:E)</f>
        <v>25687.64</v>
      </c>
      <c r="H445" s="3">
        <v>24</v>
      </c>
      <c r="I445" s="27">
        <f>_xlfn.XLOOKUP(B445,'Q2 Spend and Rebate'!B:B,'Q2 Spend and Rebate'!F:F)</f>
        <v>40</v>
      </c>
      <c r="J445" s="3">
        <f t="shared" si="24"/>
        <v>573.18000000000006</v>
      </c>
      <c r="K445" s="21">
        <f t="shared" si="25"/>
        <v>37479.64</v>
      </c>
      <c r="L445" s="3">
        <f t="shared" si="26"/>
        <v>64</v>
      </c>
      <c r="M445" s="24">
        <f t="shared" si="27"/>
        <v>4.8748197592259315E-5</v>
      </c>
    </row>
    <row r="446" spans="1:13" x14ac:dyDescent="0.25">
      <c r="A446" s="9">
        <v>16884</v>
      </c>
      <c r="B446" s="30" t="s">
        <v>723</v>
      </c>
      <c r="C446" s="7" t="s">
        <v>724</v>
      </c>
      <c r="D446" s="2">
        <v>171.51</v>
      </c>
      <c r="E446" s="21">
        <f>VLOOKUP(B446,'Q2 Spend and Rebate'!B:E,3,FALSE)</f>
        <v>356.66</v>
      </c>
      <c r="F446" s="2">
        <v>13002.38</v>
      </c>
      <c r="G446" s="2">
        <f>_xlfn.XLOOKUP(B446,'Q2 Spend and Rebate'!B:B,'Q2 Spend and Rebate'!E:E)</f>
        <v>22143.5</v>
      </c>
      <c r="H446" s="3">
        <v>35</v>
      </c>
      <c r="I446" s="27">
        <f>_xlfn.XLOOKUP(B446,'Q2 Spend and Rebate'!B:B,'Q2 Spend and Rebate'!F:F)</f>
        <v>50</v>
      </c>
      <c r="J446" s="3">
        <f t="shared" si="24"/>
        <v>528.17000000000007</v>
      </c>
      <c r="K446" s="21">
        <f t="shared" si="25"/>
        <v>35145.879999999997</v>
      </c>
      <c r="L446" s="3">
        <f t="shared" si="26"/>
        <v>85</v>
      </c>
      <c r="M446" s="24">
        <f t="shared" si="27"/>
        <v>4.8643259070563154E-5</v>
      </c>
    </row>
    <row r="447" spans="1:13" x14ac:dyDescent="0.25">
      <c r="A447" s="9">
        <v>7336</v>
      </c>
      <c r="B447" s="30" t="s">
        <v>398</v>
      </c>
      <c r="C447" s="7" t="s">
        <v>399</v>
      </c>
      <c r="D447" s="2">
        <v>169.79</v>
      </c>
      <c r="E447" s="21">
        <f>VLOOKUP(B447,'Q2 Spend and Rebate'!B:E,3,FALSE)</f>
        <v>267.07</v>
      </c>
      <c r="F447" s="2">
        <v>11119.73</v>
      </c>
      <c r="G447" s="2">
        <f>_xlfn.XLOOKUP(B447,'Q2 Spend and Rebate'!B:B,'Q2 Spend and Rebate'!E:E)</f>
        <v>16631.95</v>
      </c>
      <c r="H447" s="3">
        <v>38</v>
      </c>
      <c r="I447" s="27">
        <f>_xlfn.XLOOKUP(B447,'Q2 Spend and Rebate'!B:B,'Q2 Spend and Rebate'!F:F)</f>
        <v>58</v>
      </c>
      <c r="J447" s="3">
        <f t="shared" si="24"/>
        <v>436.86</v>
      </c>
      <c r="K447" s="21">
        <f t="shared" si="25"/>
        <v>27751.68</v>
      </c>
      <c r="L447" s="3">
        <f t="shared" si="26"/>
        <v>96</v>
      </c>
      <c r="M447" s="24">
        <f t="shared" si="27"/>
        <v>4.8155436753489117E-5</v>
      </c>
    </row>
    <row r="448" spans="1:13" x14ac:dyDescent="0.25">
      <c r="A448" s="9">
        <v>11943</v>
      </c>
      <c r="B448" s="30" t="s">
        <v>1153</v>
      </c>
      <c r="C448" s="7" t="s">
        <v>1154</v>
      </c>
      <c r="D448" s="2">
        <v>169.6</v>
      </c>
      <c r="E448" s="21">
        <f>VLOOKUP(B448,'Q2 Spend and Rebate'!B:E,3,FALSE)</f>
        <v>0</v>
      </c>
      <c r="F448" s="2">
        <v>10932.21</v>
      </c>
      <c r="G448" s="2">
        <f>_xlfn.XLOOKUP(B448,'Q2 Spend and Rebate'!B:B,'Q2 Spend and Rebate'!E:E)</f>
        <v>4912.03</v>
      </c>
      <c r="H448" s="3">
        <v>44</v>
      </c>
      <c r="I448" s="27">
        <f>_xlfn.XLOOKUP(B448,'Q2 Spend and Rebate'!B:B,'Q2 Spend and Rebate'!F:F)</f>
        <v>26</v>
      </c>
      <c r="J448" s="3">
        <f t="shared" si="24"/>
        <v>169.6</v>
      </c>
      <c r="K448" s="21">
        <f t="shared" si="25"/>
        <v>15844.239999999998</v>
      </c>
      <c r="L448" s="3">
        <f t="shared" si="26"/>
        <v>70</v>
      </c>
      <c r="M448" s="24">
        <f t="shared" si="27"/>
        <v>4.8101549404510011E-5</v>
      </c>
    </row>
    <row r="449" spans="1:13" x14ac:dyDescent="0.25">
      <c r="A449" s="9">
        <v>7220</v>
      </c>
      <c r="B449" s="30" t="s">
        <v>1129</v>
      </c>
      <c r="C449" s="7" t="s">
        <v>1130</v>
      </c>
      <c r="D449" s="2">
        <v>169.39</v>
      </c>
      <c r="E449" s="21">
        <f>VLOOKUP(B449,'Q2 Spend and Rebate'!B:E,3,FALSE)</f>
        <v>284.27</v>
      </c>
      <c r="F449" s="2">
        <v>11374.27</v>
      </c>
      <c r="G449" s="2">
        <f>_xlfn.XLOOKUP(B449,'Q2 Spend and Rebate'!B:B,'Q2 Spend and Rebate'!E:E)</f>
        <v>18017.490000000002</v>
      </c>
      <c r="H449" s="3">
        <v>35</v>
      </c>
      <c r="I449" s="27">
        <f>_xlfn.XLOOKUP(B449,'Q2 Spend and Rebate'!B:B,'Q2 Spend and Rebate'!F:F)</f>
        <v>41</v>
      </c>
      <c r="J449" s="3">
        <f t="shared" si="24"/>
        <v>453.65999999999997</v>
      </c>
      <c r="K449" s="21">
        <f t="shared" si="25"/>
        <v>29391.760000000002</v>
      </c>
      <c r="L449" s="3">
        <f t="shared" si="26"/>
        <v>76</v>
      </c>
      <c r="M449" s="24">
        <f t="shared" si="27"/>
        <v>4.804198970300678E-5</v>
      </c>
    </row>
    <row r="450" spans="1:13" x14ac:dyDescent="0.25">
      <c r="A450" s="9">
        <v>7207</v>
      </c>
      <c r="B450" s="30" t="s">
        <v>1105</v>
      </c>
      <c r="C450" s="7" t="s">
        <v>1106</v>
      </c>
      <c r="D450" s="2">
        <v>168.06</v>
      </c>
      <c r="E450" s="21">
        <f>VLOOKUP(B450,'Q2 Spend and Rebate'!B:E,3,FALSE)</f>
        <v>148.24</v>
      </c>
      <c r="F450" s="2">
        <v>11076.89</v>
      </c>
      <c r="G450" s="2">
        <f>_xlfn.XLOOKUP(B450,'Q2 Spend and Rebate'!B:B,'Q2 Spend and Rebate'!E:E)</f>
        <v>9371.2800000000007</v>
      </c>
      <c r="H450" s="3">
        <v>21</v>
      </c>
      <c r="I450" s="27">
        <f>_xlfn.XLOOKUP(B450,'Q2 Spend and Rebate'!B:B,'Q2 Spend and Rebate'!F:F)</f>
        <v>15</v>
      </c>
      <c r="J450" s="3">
        <f t="shared" ref="J450:J513" si="28">D450+E450</f>
        <v>316.3</v>
      </c>
      <c r="K450" s="21">
        <f t="shared" ref="K450:K513" si="29">F450+G450</f>
        <v>20448.169999999998</v>
      </c>
      <c r="L450" s="3">
        <f t="shared" ref="L450:L513" si="30">H450+I450</f>
        <v>36</v>
      </c>
      <c r="M450" s="24">
        <f t="shared" ref="M450:M513" si="31">D450/$D$615</f>
        <v>4.7664778260153022E-5</v>
      </c>
    </row>
    <row r="451" spans="1:13" x14ac:dyDescent="0.25">
      <c r="A451" s="9">
        <v>7409</v>
      </c>
      <c r="B451" s="30" t="s">
        <v>162</v>
      </c>
      <c r="C451" s="7" t="s">
        <v>163</v>
      </c>
      <c r="D451" s="2">
        <v>165.54</v>
      </c>
      <c r="E451" s="21">
        <f>VLOOKUP(B451,'Q2 Spend and Rebate'!B:E,3,FALSE)</f>
        <v>349.22</v>
      </c>
      <c r="F451" s="2">
        <v>10924.1</v>
      </c>
      <c r="G451" s="2">
        <f>_xlfn.XLOOKUP(B451,'Q2 Spend and Rebate'!B:B,'Q2 Spend and Rebate'!E:E)</f>
        <v>22615.77</v>
      </c>
      <c r="H451" s="3">
        <v>37</v>
      </c>
      <c r="I451" s="27">
        <f>_xlfn.XLOOKUP(B451,'Q2 Spend and Rebate'!B:B,'Q2 Spend and Rebate'!F:F)</f>
        <v>47</v>
      </c>
      <c r="J451" s="3">
        <f t="shared" si="28"/>
        <v>514.76</v>
      </c>
      <c r="K451" s="21">
        <f t="shared" si="29"/>
        <v>33539.870000000003</v>
      </c>
      <c r="L451" s="3">
        <f t="shared" si="30"/>
        <v>84</v>
      </c>
      <c r="M451" s="24">
        <f t="shared" si="31"/>
        <v>4.6950061842114311E-5</v>
      </c>
    </row>
    <row r="452" spans="1:13" x14ac:dyDescent="0.25">
      <c r="A452" s="9">
        <v>16419</v>
      </c>
      <c r="B452" s="30" t="s">
        <v>1087</v>
      </c>
      <c r="C452" s="7" t="s">
        <v>1088</v>
      </c>
      <c r="D452" s="2">
        <v>163.16999999999999</v>
      </c>
      <c r="E452" s="21">
        <f>VLOOKUP(B452,'Q2 Spend and Rebate'!B:E,3,FALSE)</f>
        <v>131.72999999999999</v>
      </c>
      <c r="F452" s="2">
        <v>10265.530000000001</v>
      </c>
      <c r="G452" s="2">
        <f>_xlfn.XLOOKUP(B452,'Q2 Spend and Rebate'!B:B,'Q2 Spend and Rebate'!E:E)</f>
        <v>8643.07</v>
      </c>
      <c r="H452" s="3">
        <v>14</v>
      </c>
      <c r="I452" s="27">
        <f>_xlfn.XLOOKUP(B452,'Q2 Spend and Rebate'!B:B,'Q2 Spend and Rebate'!F:F)</f>
        <v>20</v>
      </c>
      <c r="J452" s="3">
        <f t="shared" si="28"/>
        <v>294.89999999999998</v>
      </c>
      <c r="K452" s="21">
        <f t="shared" si="29"/>
        <v>18908.599999999999</v>
      </c>
      <c r="L452" s="3">
        <f t="shared" si="30"/>
        <v>34</v>
      </c>
      <c r="M452" s="24">
        <f t="shared" si="31"/>
        <v>4.6277888068006473E-5</v>
      </c>
    </row>
    <row r="453" spans="1:13" x14ac:dyDescent="0.25">
      <c r="A453" s="9">
        <v>10842</v>
      </c>
      <c r="B453" s="30" t="s">
        <v>100</v>
      </c>
      <c r="C453" s="7" t="s">
        <v>101</v>
      </c>
      <c r="D453" s="2">
        <v>159.47999999999999</v>
      </c>
      <c r="E453" s="21">
        <f>VLOOKUP(B453,'Q2 Spend and Rebate'!B:E,3,FALSE)</f>
        <v>244.01</v>
      </c>
      <c r="F453" s="2">
        <v>10685.08</v>
      </c>
      <c r="G453" s="2">
        <f>_xlfn.XLOOKUP(B453,'Q2 Spend and Rebate'!B:B,'Q2 Spend and Rebate'!E:E)</f>
        <v>16325.29</v>
      </c>
      <c r="H453" s="3">
        <v>38</v>
      </c>
      <c r="I453" s="27">
        <f>_xlfn.XLOOKUP(B453,'Q2 Spend and Rebate'!B:B,'Q2 Spend and Rebate'!F:F)</f>
        <v>59</v>
      </c>
      <c r="J453" s="3">
        <f t="shared" si="28"/>
        <v>403.49</v>
      </c>
      <c r="K453" s="21">
        <f t="shared" si="29"/>
        <v>27010.370000000003</v>
      </c>
      <c r="L453" s="3">
        <f t="shared" si="30"/>
        <v>97</v>
      </c>
      <c r="M453" s="24">
        <f t="shared" si="31"/>
        <v>4.5231339027306935E-5</v>
      </c>
    </row>
    <row r="454" spans="1:13" x14ac:dyDescent="0.25">
      <c r="A454" s="9">
        <v>7375</v>
      </c>
      <c r="B454" s="30" t="s">
        <v>282</v>
      </c>
      <c r="C454" s="7" t="s">
        <v>283</v>
      </c>
      <c r="D454" s="2">
        <v>159.22999999999999</v>
      </c>
      <c r="E454" s="21">
        <f>VLOOKUP(B454,'Q2 Spend and Rebate'!B:E,3,FALSE)</f>
        <v>0</v>
      </c>
      <c r="F454" s="2">
        <v>9607.5499999999993</v>
      </c>
      <c r="G454" s="2">
        <f>_xlfn.XLOOKUP(B454,'Q2 Spend and Rebate'!B:B,'Q2 Spend and Rebate'!E:E)</f>
        <v>5360.68</v>
      </c>
      <c r="H454" s="3">
        <v>6</v>
      </c>
      <c r="I454" s="27">
        <f>_xlfn.XLOOKUP(B454,'Q2 Spend and Rebate'!B:B,'Q2 Spend and Rebate'!F:F)</f>
        <v>5</v>
      </c>
      <c r="J454" s="3">
        <f t="shared" si="28"/>
        <v>159.22999999999999</v>
      </c>
      <c r="K454" s="21">
        <f t="shared" si="29"/>
        <v>14968.23</v>
      </c>
      <c r="L454" s="3">
        <f t="shared" si="30"/>
        <v>11</v>
      </c>
      <c r="M454" s="24">
        <f t="shared" si="31"/>
        <v>4.5160434620755477E-5</v>
      </c>
    </row>
    <row r="455" spans="1:13" x14ac:dyDescent="0.25">
      <c r="A455" s="9">
        <v>7385</v>
      </c>
      <c r="B455" s="30" t="s">
        <v>302</v>
      </c>
      <c r="C455" s="7" t="s">
        <v>303</v>
      </c>
      <c r="D455" s="2">
        <v>157.79</v>
      </c>
      <c r="E455" s="21">
        <f>VLOOKUP(B455,'Q2 Spend and Rebate'!B:E,3,FALSE)</f>
        <v>148.91999999999999</v>
      </c>
      <c r="F455" s="2">
        <v>9741.35</v>
      </c>
      <c r="G455" s="2">
        <f>_xlfn.XLOOKUP(B455,'Q2 Spend and Rebate'!B:B,'Q2 Spend and Rebate'!E:E)</f>
        <v>11076.68</v>
      </c>
      <c r="H455" s="3">
        <v>22</v>
      </c>
      <c r="I455" s="27">
        <f>_xlfn.XLOOKUP(B455,'Q2 Spend and Rebate'!B:B,'Q2 Spend and Rebate'!F:F)</f>
        <v>23</v>
      </c>
      <c r="J455" s="3">
        <f t="shared" si="28"/>
        <v>306.70999999999998</v>
      </c>
      <c r="K455" s="21">
        <f t="shared" si="29"/>
        <v>20818.03</v>
      </c>
      <c r="L455" s="3">
        <f t="shared" si="30"/>
        <v>45</v>
      </c>
      <c r="M455" s="24">
        <f t="shared" si="31"/>
        <v>4.4752025239019067E-5</v>
      </c>
    </row>
    <row r="456" spans="1:13" x14ac:dyDescent="0.25">
      <c r="A456" s="9">
        <v>18514</v>
      </c>
      <c r="B456" s="30" t="s">
        <v>793</v>
      </c>
      <c r="C456" s="7" t="s">
        <v>794</v>
      </c>
      <c r="D456" s="2">
        <v>157.03</v>
      </c>
      <c r="E456" s="21">
        <f>VLOOKUP(B456,'Q2 Spend and Rebate'!B:E,3,FALSE)</f>
        <v>166.57</v>
      </c>
      <c r="F456" s="2">
        <v>10082.48</v>
      </c>
      <c r="G456" s="2">
        <f>_xlfn.XLOOKUP(B456,'Q2 Spend and Rebate'!B:B,'Q2 Spend and Rebate'!E:E)</f>
        <v>11159.07</v>
      </c>
      <c r="H456" s="3">
        <v>28</v>
      </c>
      <c r="I456" s="27">
        <f>_xlfn.XLOOKUP(B456,'Q2 Spend and Rebate'!B:B,'Q2 Spend and Rebate'!F:F)</f>
        <v>34</v>
      </c>
      <c r="J456" s="3">
        <f t="shared" si="28"/>
        <v>323.60000000000002</v>
      </c>
      <c r="K456" s="21">
        <f t="shared" si="29"/>
        <v>21241.55</v>
      </c>
      <c r="L456" s="3">
        <f t="shared" si="30"/>
        <v>62</v>
      </c>
      <c r="M456" s="24">
        <f t="shared" si="31"/>
        <v>4.4536475843102634E-5</v>
      </c>
    </row>
    <row r="457" spans="1:13" x14ac:dyDescent="0.25">
      <c r="A457" s="9">
        <v>7218</v>
      </c>
      <c r="B457" s="30" t="s">
        <v>1125</v>
      </c>
      <c r="C457" s="7" t="s">
        <v>1126</v>
      </c>
      <c r="D457" s="2">
        <v>156.21</v>
      </c>
      <c r="E457" s="21">
        <f>VLOOKUP(B457,'Q2 Spend and Rebate'!B:E,3,FALSE)</f>
        <v>143.97999999999999</v>
      </c>
      <c r="F457" s="2">
        <v>9953.41</v>
      </c>
      <c r="G457" s="2">
        <f>_xlfn.XLOOKUP(B457,'Q2 Spend and Rebate'!B:B,'Q2 Spend and Rebate'!E:E)</f>
        <v>8867.31</v>
      </c>
      <c r="H457" s="3">
        <v>9</v>
      </c>
      <c r="I457" s="27">
        <f>_xlfn.XLOOKUP(B457,'Q2 Spend and Rebate'!B:B,'Q2 Spend and Rebate'!F:F)</f>
        <v>13</v>
      </c>
      <c r="J457" s="3">
        <f t="shared" si="28"/>
        <v>300.19</v>
      </c>
      <c r="K457" s="21">
        <f t="shared" si="29"/>
        <v>18820.72</v>
      </c>
      <c r="L457" s="3">
        <f t="shared" si="30"/>
        <v>22</v>
      </c>
      <c r="M457" s="24">
        <f t="shared" si="31"/>
        <v>4.430390938961385E-5</v>
      </c>
    </row>
    <row r="458" spans="1:13" x14ac:dyDescent="0.25">
      <c r="A458" s="9">
        <v>7310</v>
      </c>
      <c r="B458" s="30" t="s">
        <v>530</v>
      </c>
      <c r="C458" s="7" t="s">
        <v>531</v>
      </c>
      <c r="D458" s="2">
        <v>154.28</v>
      </c>
      <c r="E458" s="21">
        <f>VLOOKUP(B458,'Q2 Spend and Rebate'!B:E,3,FALSE)</f>
        <v>271.81</v>
      </c>
      <c r="F458" s="2">
        <v>9743.92</v>
      </c>
      <c r="G458" s="2">
        <f>_xlfn.XLOOKUP(B458,'Q2 Spend and Rebate'!B:B,'Q2 Spend and Rebate'!E:E)</f>
        <v>16226.19</v>
      </c>
      <c r="H458" s="3">
        <v>6</v>
      </c>
      <c r="I458" s="27">
        <f>_xlfn.XLOOKUP(B458,'Q2 Spend and Rebate'!B:B,'Q2 Spend and Rebate'!F:F)</f>
        <v>7</v>
      </c>
      <c r="J458" s="3">
        <f t="shared" si="28"/>
        <v>426.09000000000003</v>
      </c>
      <c r="K458" s="21">
        <f t="shared" si="29"/>
        <v>25970.11</v>
      </c>
      <c r="L458" s="3">
        <f t="shared" si="30"/>
        <v>13</v>
      </c>
      <c r="M458" s="24">
        <f t="shared" si="31"/>
        <v>4.3756527371036583E-5</v>
      </c>
    </row>
    <row r="459" spans="1:13" x14ac:dyDescent="0.25">
      <c r="A459" s="9">
        <v>7106</v>
      </c>
      <c r="B459" s="30" t="s">
        <v>328</v>
      </c>
      <c r="C459" s="7" t="s">
        <v>329</v>
      </c>
      <c r="D459" s="2">
        <v>149.08000000000001</v>
      </c>
      <c r="E459" s="21">
        <f>VLOOKUP(B459,'Q2 Spend and Rebate'!B:E,3,FALSE)</f>
        <v>169.13</v>
      </c>
      <c r="F459" s="2">
        <v>10360.83</v>
      </c>
      <c r="G459" s="2">
        <f>_xlfn.XLOOKUP(B459,'Q2 Spend and Rebate'!B:B,'Q2 Spend and Rebate'!E:E)</f>
        <v>11584.36</v>
      </c>
      <c r="H459" s="3">
        <v>16</v>
      </c>
      <c r="I459" s="27">
        <f>_xlfn.XLOOKUP(B459,'Q2 Spend and Rebate'!B:B,'Q2 Spend and Rebate'!F:F)</f>
        <v>19</v>
      </c>
      <c r="J459" s="3">
        <f t="shared" si="28"/>
        <v>318.21000000000004</v>
      </c>
      <c r="K459" s="21">
        <f t="shared" si="29"/>
        <v>21945.190000000002</v>
      </c>
      <c r="L459" s="3">
        <f t="shared" si="30"/>
        <v>35</v>
      </c>
      <c r="M459" s="24">
        <f t="shared" si="31"/>
        <v>4.2281715714766232E-5</v>
      </c>
    </row>
    <row r="460" spans="1:13" x14ac:dyDescent="0.25">
      <c r="A460" s="9">
        <v>10779</v>
      </c>
      <c r="B460" s="30" t="s">
        <v>98</v>
      </c>
      <c r="C460" s="7" t="s">
        <v>99</v>
      </c>
      <c r="D460" s="2">
        <v>142.81</v>
      </c>
      <c r="E460" s="21">
        <f>VLOOKUP(B460,'Q2 Spend and Rebate'!B:E,3,FALSE)</f>
        <v>348.3</v>
      </c>
      <c r="F460" s="2">
        <v>8810.7099999999991</v>
      </c>
      <c r="G460" s="2">
        <f>_xlfn.XLOOKUP(B460,'Q2 Spend and Rebate'!B:B,'Q2 Spend and Rebate'!E:E)</f>
        <v>20610.099999999999</v>
      </c>
      <c r="H460" s="3">
        <v>20</v>
      </c>
      <c r="I460" s="27">
        <f>_xlfn.XLOOKUP(B460,'Q2 Spend and Rebate'!B:B,'Q2 Spend and Rebate'!F:F)</f>
        <v>38</v>
      </c>
      <c r="J460" s="3">
        <f t="shared" si="28"/>
        <v>491.11</v>
      </c>
      <c r="K460" s="21">
        <f t="shared" si="29"/>
        <v>29420.809999999998</v>
      </c>
      <c r="L460" s="3">
        <f t="shared" si="30"/>
        <v>58</v>
      </c>
      <c r="M460" s="24">
        <f t="shared" si="31"/>
        <v>4.0503433198455631E-5</v>
      </c>
    </row>
    <row r="461" spans="1:13" x14ac:dyDescent="0.25">
      <c r="A461" s="9">
        <v>16422</v>
      </c>
      <c r="B461" s="30" t="s">
        <v>699</v>
      </c>
      <c r="C461" s="7" t="s">
        <v>700</v>
      </c>
      <c r="D461" s="2">
        <v>141.13</v>
      </c>
      <c r="E461" s="21">
        <f>VLOOKUP(B461,'Q2 Spend and Rebate'!B:E,3,FALSE)</f>
        <v>0</v>
      </c>
      <c r="F461" s="2">
        <v>9318.4599999999991</v>
      </c>
      <c r="G461" s="2">
        <f>_xlfn.XLOOKUP(B461,'Q2 Spend and Rebate'!B:B,'Q2 Spend and Rebate'!E:E)</f>
        <v>2737.44</v>
      </c>
      <c r="H461" s="3">
        <v>15</v>
      </c>
      <c r="I461" s="27">
        <f>_xlfn.XLOOKUP(B461,'Q2 Spend and Rebate'!B:B,'Q2 Spend and Rebate'!F:F)</f>
        <v>11</v>
      </c>
      <c r="J461" s="3">
        <f t="shared" si="28"/>
        <v>141.13</v>
      </c>
      <c r="K461" s="21">
        <f t="shared" si="29"/>
        <v>12055.9</v>
      </c>
      <c r="L461" s="3">
        <f t="shared" si="30"/>
        <v>26</v>
      </c>
      <c r="M461" s="24">
        <f t="shared" si="31"/>
        <v>4.0026955586429822E-5</v>
      </c>
    </row>
    <row r="462" spans="1:13" x14ac:dyDescent="0.25">
      <c r="A462" s="9">
        <v>7395</v>
      </c>
      <c r="B462" s="30" t="s">
        <v>134</v>
      </c>
      <c r="C462" s="7" t="s">
        <v>135</v>
      </c>
      <c r="D462" s="2">
        <v>139.34</v>
      </c>
      <c r="E462" s="21">
        <f>VLOOKUP(B462,'Q2 Spend and Rebate'!B:E,3,FALSE)</f>
        <v>0</v>
      </c>
      <c r="F462" s="2">
        <v>9749.74</v>
      </c>
      <c r="G462" s="2">
        <f>_xlfn.XLOOKUP(B462,'Q2 Spend and Rebate'!B:B,'Q2 Spend and Rebate'!E:E)</f>
        <v>2824.63</v>
      </c>
      <c r="H462" s="3">
        <v>3</v>
      </c>
      <c r="I462" s="27">
        <f>_xlfn.XLOOKUP(B462,'Q2 Spend and Rebate'!B:B,'Q2 Spend and Rebate'!F:F)</f>
        <v>1</v>
      </c>
      <c r="J462" s="3">
        <f t="shared" si="28"/>
        <v>139.34</v>
      </c>
      <c r="K462" s="21">
        <f t="shared" si="29"/>
        <v>12574.369999999999</v>
      </c>
      <c r="L462" s="3">
        <f t="shared" si="30"/>
        <v>4</v>
      </c>
      <c r="M462" s="24">
        <f t="shared" si="31"/>
        <v>3.9519280035521375E-5</v>
      </c>
    </row>
    <row r="463" spans="1:13" x14ac:dyDescent="0.25">
      <c r="A463" s="9">
        <v>18481</v>
      </c>
      <c r="B463" s="30" t="s">
        <v>791</v>
      </c>
      <c r="C463" s="7" t="s">
        <v>792</v>
      </c>
      <c r="D463" s="2">
        <v>138.81</v>
      </c>
      <c r="E463" s="21">
        <f>VLOOKUP(B463,'Q2 Spend and Rebate'!B:E,3,FALSE)</f>
        <v>106.84</v>
      </c>
      <c r="F463" s="2">
        <v>8550.7999999999993</v>
      </c>
      <c r="G463" s="2">
        <f>_xlfn.XLOOKUP(B463,'Q2 Spend and Rebate'!B:B,'Q2 Spend and Rebate'!E:E)</f>
        <v>6613.57</v>
      </c>
      <c r="H463" s="3">
        <v>9</v>
      </c>
      <c r="I463" s="27">
        <f>_xlfn.XLOOKUP(B463,'Q2 Spend and Rebate'!B:B,'Q2 Spend and Rebate'!F:F)</f>
        <v>13</v>
      </c>
      <c r="J463" s="3">
        <f t="shared" si="28"/>
        <v>245.65</v>
      </c>
      <c r="K463" s="21">
        <f t="shared" si="29"/>
        <v>15164.369999999999</v>
      </c>
      <c r="L463" s="3">
        <f t="shared" si="30"/>
        <v>22</v>
      </c>
      <c r="M463" s="24">
        <f t="shared" si="31"/>
        <v>3.9368962693632277E-5</v>
      </c>
    </row>
    <row r="464" spans="1:13" x14ac:dyDescent="0.25">
      <c r="A464" s="9">
        <v>7388</v>
      </c>
      <c r="B464" s="30" t="s">
        <v>308</v>
      </c>
      <c r="C464" s="7" t="s">
        <v>309</v>
      </c>
      <c r="D464" s="2">
        <v>136.9</v>
      </c>
      <c r="E464" s="21">
        <f>VLOOKUP(B464,'Q2 Spend and Rebate'!B:E,3,FALSE)</f>
        <v>145.44</v>
      </c>
      <c r="F464" s="2">
        <v>8895.2199999999993</v>
      </c>
      <c r="G464" s="2">
        <f>_xlfn.XLOOKUP(B464,'Q2 Spend and Rebate'!B:B,'Q2 Spend and Rebate'!E:E)</f>
        <v>9818.84</v>
      </c>
      <c r="H464" s="3">
        <v>26</v>
      </c>
      <c r="I464" s="27">
        <f>_xlfn.XLOOKUP(B464,'Q2 Spend and Rebate'!B:B,'Q2 Spend and Rebate'!F:F)</f>
        <v>17</v>
      </c>
      <c r="J464" s="3">
        <f t="shared" si="28"/>
        <v>282.34000000000003</v>
      </c>
      <c r="K464" s="21">
        <f t="shared" si="29"/>
        <v>18714.059999999998</v>
      </c>
      <c r="L464" s="3">
        <f t="shared" si="30"/>
        <v>43</v>
      </c>
      <c r="M464" s="24">
        <f t="shared" si="31"/>
        <v>3.8827253027579133E-5</v>
      </c>
    </row>
    <row r="465" spans="1:13" x14ac:dyDescent="0.25">
      <c r="A465" s="9">
        <v>7099</v>
      </c>
      <c r="B465" s="30" t="s">
        <v>496</v>
      </c>
      <c r="C465" s="7" t="s">
        <v>497</v>
      </c>
      <c r="D465" s="2">
        <v>136.65</v>
      </c>
      <c r="E465" s="21">
        <f>VLOOKUP(B465,'Q2 Spend and Rebate'!B:E,3,FALSE)</f>
        <v>95.64</v>
      </c>
      <c r="F465" s="2">
        <v>9415</v>
      </c>
      <c r="G465" s="2">
        <f>_xlfn.XLOOKUP(B465,'Q2 Spend and Rebate'!B:B,'Q2 Spend and Rebate'!E:E)</f>
        <v>6845.62</v>
      </c>
      <c r="H465" s="3">
        <v>23</v>
      </c>
      <c r="I465" s="27">
        <f>_xlfn.XLOOKUP(B465,'Q2 Spend and Rebate'!B:B,'Q2 Spend and Rebate'!F:F)</f>
        <v>22</v>
      </c>
      <c r="J465" s="3">
        <f t="shared" si="28"/>
        <v>232.29000000000002</v>
      </c>
      <c r="K465" s="21">
        <f t="shared" si="29"/>
        <v>16260.619999999999</v>
      </c>
      <c r="L465" s="3">
        <f t="shared" si="30"/>
        <v>45</v>
      </c>
      <c r="M465" s="24">
        <f t="shared" si="31"/>
        <v>3.8756348621027669E-5</v>
      </c>
    </row>
    <row r="466" spans="1:13" x14ac:dyDescent="0.25">
      <c r="A466" s="9">
        <v>7236</v>
      </c>
      <c r="B466" s="30" t="s">
        <v>945</v>
      </c>
      <c r="C466" s="7" t="s">
        <v>946</v>
      </c>
      <c r="D466" s="2">
        <v>136.19</v>
      </c>
      <c r="E466" s="21">
        <f>VLOOKUP(B466,'Q2 Spend and Rebate'!B:E,3,FALSE)</f>
        <v>165.28</v>
      </c>
      <c r="F466" s="2">
        <v>9107.9</v>
      </c>
      <c r="G466" s="2">
        <f>_xlfn.XLOOKUP(B466,'Q2 Spend and Rebate'!B:B,'Q2 Spend and Rebate'!E:E)</f>
        <v>10626.44</v>
      </c>
      <c r="H466" s="3">
        <v>42</v>
      </c>
      <c r="I466" s="27">
        <f>_xlfn.XLOOKUP(B466,'Q2 Spend and Rebate'!B:B,'Q2 Spend and Rebate'!F:F)</f>
        <v>37</v>
      </c>
      <c r="J466" s="3">
        <f t="shared" si="28"/>
        <v>301.47000000000003</v>
      </c>
      <c r="K466" s="21">
        <f t="shared" si="29"/>
        <v>19734.34</v>
      </c>
      <c r="L466" s="3">
        <f t="shared" si="30"/>
        <v>79</v>
      </c>
      <c r="M466" s="24">
        <f t="shared" si="31"/>
        <v>3.8625884512972987E-5</v>
      </c>
    </row>
    <row r="467" spans="1:13" x14ac:dyDescent="0.25">
      <c r="A467" s="9">
        <v>7205</v>
      </c>
      <c r="B467" s="30" t="s">
        <v>1101</v>
      </c>
      <c r="C467" s="7" t="s">
        <v>1102</v>
      </c>
      <c r="D467" s="2">
        <v>134.72999999999999</v>
      </c>
      <c r="E467" s="21">
        <f>VLOOKUP(B467,'Q2 Spend and Rebate'!B:E,3,FALSE)</f>
        <v>231.49</v>
      </c>
      <c r="F467" s="2">
        <v>9042.7999999999993</v>
      </c>
      <c r="G467" s="2">
        <f>_xlfn.XLOOKUP(B467,'Q2 Spend and Rebate'!B:B,'Q2 Spend and Rebate'!E:E)</f>
        <v>15602.92</v>
      </c>
      <c r="H467" s="3">
        <v>29</v>
      </c>
      <c r="I467" s="27">
        <f>_xlfn.XLOOKUP(B467,'Q2 Spend and Rebate'!B:B,'Q2 Spend and Rebate'!F:F)</f>
        <v>30</v>
      </c>
      <c r="J467" s="3">
        <f t="shared" si="28"/>
        <v>366.22</v>
      </c>
      <c r="K467" s="21">
        <f t="shared" si="29"/>
        <v>24645.72</v>
      </c>
      <c r="L467" s="3">
        <f t="shared" si="30"/>
        <v>59</v>
      </c>
      <c r="M467" s="24">
        <f t="shared" si="31"/>
        <v>3.821180277871246E-5</v>
      </c>
    </row>
    <row r="468" spans="1:13" x14ac:dyDescent="0.25">
      <c r="A468" s="9">
        <v>9211</v>
      </c>
      <c r="B468" s="30" t="s">
        <v>90</v>
      </c>
      <c r="C468" s="7" t="s">
        <v>91</v>
      </c>
      <c r="D468" s="2">
        <v>131.19</v>
      </c>
      <c r="E468" s="21">
        <f>VLOOKUP(B468,'Q2 Spend and Rebate'!B:E,3,FALSE)</f>
        <v>172.15</v>
      </c>
      <c r="F468" s="2">
        <v>7893.45</v>
      </c>
      <c r="G468" s="2">
        <f>_xlfn.XLOOKUP(B468,'Q2 Spend and Rebate'!B:B,'Q2 Spend and Rebate'!E:E)</f>
        <v>9926.2000000000007</v>
      </c>
      <c r="H468" s="3">
        <v>15</v>
      </c>
      <c r="I468" s="27">
        <f>_xlfn.XLOOKUP(B468,'Q2 Spend and Rebate'!B:B,'Q2 Spend and Rebate'!F:F)</f>
        <v>28</v>
      </c>
      <c r="J468" s="3">
        <f t="shared" si="28"/>
        <v>303.34000000000003</v>
      </c>
      <c r="K468" s="21">
        <f t="shared" si="29"/>
        <v>17819.650000000001</v>
      </c>
      <c r="L468" s="3">
        <f t="shared" si="30"/>
        <v>43</v>
      </c>
      <c r="M468" s="24">
        <f t="shared" si="31"/>
        <v>3.7207796381943801E-5</v>
      </c>
    </row>
    <row r="469" spans="1:13" x14ac:dyDescent="0.25">
      <c r="A469" s="9">
        <v>7223</v>
      </c>
      <c r="B469" s="30" t="s">
        <v>1135</v>
      </c>
      <c r="C469" s="7" t="s">
        <v>1136</v>
      </c>
      <c r="D469" s="2">
        <v>131.01</v>
      </c>
      <c r="E469" s="21">
        <f>VLOOKUP(B469,'Q2 Spend and Rebate'!B:E,3,FALSE)</f>
        <v>268.99</v>
      </c>
      <c r="F469" s="2">
        <v>7446.89</v>
      </c>
      <c r="G469" s="2">
        <f>_xlfn.XLOOKUP(B469,'Q2 Spend and Rebate'!B:B,'Q2 Spend and Rebate'!E:E)</f>
        <v>16300.87</v>
      </c>
      <c r="H469" s="3">
        <v>21</v>
      </c>
      <c r="I469" s="27">
        <f>_xlfn.XLOOKUP(B469,'Q2 Spend and Rebate'!B:B,'Q2 Spend and Rebate'!F:F)</f>
        <v>29</v>
      </c>
      <c r="J469" s="3">
        <f t="shared" si="28"/>
        <v>400</v>
      </c>
      <c r="K469" s="21">
        <f t="shared" si="29"/>
        <v>23747.760000000002</v>
      </c>
      <c r="L469" s="3">
        <f t="shared" si="30"/>
        <v>50</v>
      </c>
      <c r="M469" s="24">
        <f t="shared" si="31"/>
        <v>3.7156745209226746E-5</v>
      </c>
    </row>
    <row r="470" spans="1:13" x14ac:dyDescent="0.25">
      <c r="A470" s="9">
        <v>18521</v>
      </c>
      <c r="B470" s="30" t="s">
        <v>795</v>
      </c>
      <c r="C470" s="7" t="s">
        <v>796</v>
      </c>
      <c r="D470" s="2">
        <v>127.49</v>
      </c>
      <c r="E470" s="21">
        <f>VLOOKUP(B470,'Q2 Spend and Rebate'!B:E,3,FALSE)</f>
        <v>0</v>
      </c>
      <c r="F470" s="2">
        <v>8320.7900000000009</v>
      </c>
      <c r="G470" s="2">
        <f>_xlfn.XLOOKUP(B470,'Q2 Spend and Rebate'!B:B,'Q2 Spend and Rebate'!E:E)</f>
        <v>4486.6899999999996</v>
      </c>
      <c r="H470" s="3">
        <v>35</v>
      </c>
      <c r="I470" s="27">
        <f>_xlfn.XLOOKUP(B470,'Q2 Spend and Rebate'!B:B,'Q2 Spend and Rebate'!F:F)</f>
        <v>16</v>
      </c>
      <c r="J470" s="3">
        <f t="shared" si="28"/>
        <v>127.49</v>
      </c>
      <c r="K470" s="21">
        <f t="shared" si="29"/>
        <v>12807.48</v>
      </c>
      <c r="L470" s="3">
        <f t="shared" si="30"/>
        <v>51</v>
      </c>
      <c r="M470" s="24">
        <f t="shared" si="31"/>
        <v>3.6158411164982197E-5</v>
      </c>
    </row>
    <row r="471" spans="1:13" x14ac:dyDescent="0.25">
      <c r="A471" s="9">
        <v>7233</v>
      </c>
      <c r="B471" s="30" t="s">
        <v>939</v>
      </c>
      <c r="C471" s="7" t="s">
        <v>940</v>
      </c>
      <c r="D471" s="2">
        <v>127.46</v>
      </c>
      <c r="E471" s="21">
        <f>VLOOKUP(B471,'Q2 Spend and Rebate'!B:E,3,FALSE)</f>
        <v>0</v>
      </c>
      <c r="F471" s="2">
        <v>8029.81</v>
      </c>
      <c r="G471" s="2">
        <f>_xlfn.XLOOKUP(B471,'Q2 Spend and Rebate'!B:B,'Q2 Spend and Rebate'!E:E)</f>
        <v>4213.26</v>
      </c>
      <c r="H471" s="3">
        <v>21</v>
      </c>
      <c r="I471" s="27">
        <f>_xlfn.XLOOKUP(B471,'Q2 Spend and Rebate'!B:B,'Q2 Spend and Rebate'!F:F)</f>
        <v>22</v>
      </c>
      <c r="J471" s="3">
        <f t="shared" si="28"/>
        <v>127.46</v>
      </c>
      <c r="K471" s="21">
        <f t="shared" si="29"/>
        <v>12243.07</v>
      </c>
      <c r="L471" s="3">
        <f t="shared" si="30"/>
        <v>43</v>
      </c>
      <c r="M471" s="24">
        <f t="shared" si="31"/>
        <v>3.6149902636196021E-5</v>
      </c>
    </row>
    <row r="472" spans="1:13" x14ac:dyDescent="0.25">
      <c r="A472" s="9">
        <v>7076</v>
      </c>
      <c r="B472" s="30" t="s">
        <v>452</v>
      </c>
      <c r="C472" s="7" t="s">
        <v>453</v>
      </c>
      <c r="D472" s="2">
        <v>126.85</v>
      </c>
      <c r="E472" s="21">
        <f>VLOOKUP(B472,'Q2 Spend and Rebate'!B:E,3,FALSE)</f>
        <v>198.96</v>
      </c>
      <c r="F472" s="2">
        <v>8295.89</v>
      </c>
      <c r="G472" s="2">
        <f>_xlfn.XLOOKUP(B472,'Q2 Spend and Rebate'!B:B,'Q2 Spend and Rebate'!E:E)</f>
        <v>13821.25</v>
      </c>
      <c r="H472" s="3">
        <v>15</v>
      </c>
      <c r="I472" s="27">
        <f>_xlfn.XLOOKUP(B472,'Q2 Spend and Rebate'!B:B,'Q2 Spend and Rebate'!F:F)</f>
        <v>18</v>
      </c>
      <c r="J472" s="3">
        <f t="shared" si="28"/>
        <v>325.81</v>
      </c>
      <c r="K472" s="21">
        <f t="shared" si="29"/>
        <v>22117.14</v>
      </c>
      <c r="L472" s="3">
        <f t="shared" si="30"/>
        <v>33</v>
      </c>
      <c r="M472" s="24">
        <f t="shared" si="31"/>
        <v>3.5976895884210461E-5</v>
      </c>
    </row>
    <row r="473" spans="1:13" x14ac:dyDescent="0.25">
      <c r="A473" s="9">
        <v>16423</v>
      </c>
      <c r="B473" s="30" t="s">
        <v>701</v>
      </c>
      <c r="C473" s="7" t="s">
        <v>702</v>
      </c>
      <c r="D473" s="2">
        <v>126.4</v>
      </c>
      <c r="E473" s="21">
        <f>VLOOKUP(B473,'Q2 Spend and Rebate'!B:E,3,FALSE)</f>
        <v>154.53</v>
      </c>
      <c r="F473" s="2">
        <v>9362.81</v>
      </c>
      <c r="G473" s="2">
        <f>_xlfn.XLOOKUP(B473,'Q2 Spend and Rebate'!B:B,'Q2 Spend and Rebate'!E:E)</f>
        <v>9422.89</v>
      </c>
      <c r="H473" s="3">
        <v>7</v>
      </c>
      <c r="I473" s="27">
        <f>_xlfn.XLOOKUP(B473,'Q2 Spend and Rebate'!B:B,'Q2 Spend and Rebate'!F:F)</f>
        <v>19</v>
      </c>
      <c r="J473" s="3">
        <f t="shared" si="28"/>
        <v>280.93</v>
      </c>
      <c r="K473" s="21">
        <f t="shared" si="29"/>
        <v>18785.699999999997</v>
      </c>
      <c r="L473" s="3">
        <f t="shared" si="30"/>
        <v>26</v>
      </c>
      <c r="M473" s="24">
        <f t="shared" si="31"/>
        <v>3.5849267952417838E-5</v>
      </c>
    </row>
    <row r="474" spans="1:13" x14ac:dyDescent="0.25">
      <c r="A474" s="9">
        <v>7331</v>
      </c>
      <c r="B474" s="30" t="s">
        <v>388</v>
      </c>
      <c r="C474" s="7" t="s">
        <v>389</v>
      </c>
      <c r="D474" s="2">
        <v>125.29</v>
      </c>
      <c r="E474" s="21">
        <f>VLOOKUP(B474,'Q2 Spend and Rebate'!B:E,3,FALSE)</f>
        <v>129.80000000000001</v>
      </c>
      <c r="F474" s="2">
        <v>8822.2999999999993</v>
      </c>
      <c r="G474" s="2">
        <f>_xlfn.XLOOKUP(B474,'Q2 Spend and Rebate'!B:B,'Q2 Spend and Rebate'!E:E)</f>
        <v>8791.6299999999992</v>
      </c>
      <c r="H474" s="3">
        <v>19</v>
      </c>
      <c r="I474" s="27">
        <f>_xlfn.XLOOKUP(B474,'Q2 Spend and Rebate'!B:B,'Q2 Spend and Rebate'!F:F)</f>
        <v>7</v>
      </c>
      <c r="J474" s="3">
        <f t="shared" si="28"/>
        <v>255.09000000000003</v>
      </c>
      <c r="K474" s="21">
        <f t="shared" si="29"/>
        <v>17613.93</v>
      </c>
      <c r="L474" s="3">
        <f t="shared" si="30"/>
        <v>26</v>
      </c>
      <c r="M474" s="24">
        <f t="shared" si="31"/>
        <v>3.5534452387329361E-5</v>
      </c>
    </row>
    <row r="475" spans="1:13" x14ac:dyDescent="0.25">
      <c r="A475" s="9">
        <v>15539</v>
      </c>
      <c r="B475" s="30" t="s">
        <v>1055</v>
      </c>
      <c r="C475" s="7" t="s">
        <v>1056</v>
      </c>
      <c r="D475" s="2">
        <v>124.45</v>
      </c>
      <c r="E475" s="21">
        <f>VLOOKUP(B475,'Q2 Spend and Rebate'!B:E,3,FALSE)</f>
        <v>86.39</v>
      </c>
      <c r="F475" s="2">
        <v>7527.36</v>
      </c>
      <c r="G475" s="2">
        <f>_xlfn.XLOOKUP(B475,'Q2 Spend and Rebate'!B:B,'Q2 Spend and Rebate'!E:E)</f>
        <v>5133.79</v>
      </c>
      <c r="H475" s="3">
        <v>30</v>
      </c>
      <c r="I475" s="27">
        <f>_xlfn.XLOOKUP(B475,'Q2 Spend and Rebate'!B:B,'Q2 Spend and Rebate'!F:F)</f>
        <v>22</v>
      </c>
      <c r="J475" s="3">
        <f t="shared" si="28"/>
        <v>210.84</v>
      </c>
      <c r="K475" s="21">
        <f t="shared" si="29"/>
        <v>12661.15</v>
      </c>
      <c r="L475" s="3">
        <f t="shared" si="30"/>
        <v>52</v>
      </c>
      <c r="M475" s="24">
        <f t="shared" si="31"/>
        <v>3.5296213581316453E-5</v>
      </c>
    </row>
    <row r="476" spans="1:13" x14ac:dyDescent="0.25">
      <c r="A476" s="9">
        <v>7335</v>
      </c>
      <c r="B476" s="30" t="s">
        <v>396</v>
      </c>
      <c r="C476" s="7" t="s">
        <v>397</v>
      </c>
      <c r="D476" s="2">
        <v>123.25</v>
      </c>
      <c r="E476" s="21">
        <f>VLOOKUP(B476,'Q2 Spend and Rebate'!B:E,3,FALSE)</f>
        <v>615.26</v>
      </c>
      <c r="F476" s="2">
        <v>8754.77</v>
      </c>
      <c r="G476" s="2">
        <f>_xlfn.XLOOKUP(B476,'Q2 Spend and Rebate'!B:B,'Q2 Spend and Rebate'!E:E)</f>
        <v>37242.06</v>
      </c>
      <c r="H476" s="3">
        <v>18</v>
      </c>
      <c r="I476" s="27">
        <f>_xlfn.XLOOKUP(B476,'Q2 Spend and Rebate'!B:B,'Q2 Spend and Rebate'!F:F)</f>
        <v>74</v>
      </c>
      <c r="J476" s="3">
        <f t="shared" si="28"/>
        <v>738.51</v>
      </c>
      <c r="K476" s="21">
        <f t="shared" si="29"/>
        <v>45996.83</v>
      </c>
      <c r="L476" s="3">
        <f t="shared" si="30"/>
        <v>92</v>
      </c>
      <c r="M476" s="24">
        <f t="shared" si="31"/>
        <v>3.495587242986945E-5</v>
      </c>
    </row>
    <row r="477" spans="1:13" x14ac:dyDescent="0.25">
      <c r="A477" s="9">
        <v>7328</v>
      </c>
      <c r="B477" s="30" t="s">
        <v>384</v>
      </c>
      <c r="C477" s="7" t="s">
        <v>385</v>
      </c>
      <c r="D477" s="2">
        <v>123.12</v>
      </c>
      <c r="E477" s="21">
        <f>VLOOKUP(B477,'Q2 Spend and Rebate'!B:E,3,FALSE)</f>
        <v>133.78</v>
      </c>
      <c r="F477" s="2">
        <v>7694.55</v>
      </c>
      <c r="G477" s="2">
        <f>_xlfn.XLOOKUP(B477,'Q2 Spend and Rebate'!B:B,'Q2 Spend and Rebate'!E:E)</f>
        <v>8010.01</v>
      </c>
      <c r="H477" s="3">
        <v>12</v>
      </c>
      <c r="I477" s="27">
        <f>_xlfn.XLOOKUP(B477,'Q2 Spend and Rebate'!B:B,'Q2 Spend and Rebate'!F:F)</f>
        <v>10</v>
      </c>
      <c r="J477" s="3">
        <f t="shared" si="28"/>
        <v>256.89999999999998</v>
      </c>
      <c r="K477" s="21">
        <f t="shared" si="29"/>
        <v>15704.560000000001</v>
      </c>
      <c r="L477" s="3">
        <f t="shared" si="30"/>
        <v>22</v>
      </c>
      <c r="M477" s="24">
        <f t="shared" si="31"/>
        <v>3.4919002138462695E-5</v>
      </c>
    </row>
    <row r="478" spans="1:13" x14ac:dyDescent="0.25">
      <c r="A478" s="9">
        <v>7221</v>
      </c>
      <c r="B478" s="30" t="s">
        <v>1131</v>
      </c>
      <c r="C478" s="7" t="s">
        <v>1132</v>
      </c>
      <c r="D478" s="2">
        <v>122.53</v>
      </c>
      <c r="E478" s="21">
        <f>VLOOKUP(B478,'Q2 Spend and Rebate'!B:E,3,FALSE)</f>
        <v>91.84</v>
      </c>
      <c r="F478" s="2">
        <v>6845.19</v>
      </c>
      <c r="G478" s="2">
        <f>_xlfn.XLOOKUP(B478,'Q2 Spend and Rebate'!B:B,'Q2 Spend and Rebate'!E:E)</f>
        <v>5466.17</v>
      </c>
      <c r="H478" s="3">
        <v>11</v>
      </c>
      <c r="I478" s="27">
        <f>_xlfn.XLOOKUP(B478,'Q2 Spend and Rebate'!B:B,'Q2 Spend and Rebate'!F:F)</f>
        <v>14</v>
      </c>
      <c r="J478" s="3">
        <f t="shared" si="28"/>
        <v>214.37</v>
      </c>
      <c r="K478" s="21">
        <f t="shared" si="29"/>
        <v>12311.36</v>
      </c>
      <c r="L478" s="3">
        <f t="shared" si="30"/>
        <v>25</v>
      </c>
      <c r="M478" s="24">
        <f t="shared" si="31"/>
        <v>3.4751667739001245E-5</v>
      </c>
    </row>
    <row r="479" spans="1:13" x14ac:dyDescent="0.25">
      <c r="A479" s="9">
        <v>7191</v>
      </c>
      <c r="B479" s="30" t="s">
        <v>48</v>
      </c>
      <c r="C479" s="7" t="s">
        <v>49</v>
      </c>
      <c r="D479" s="2">
        <v>120.15</v>
      </c>
      <c r="E479" s="21">
        <f>VLOOKUP(B479,'Q2 Spend and Rebate'!B:E,3,FALSE)</f>
        <v>136.09</v>
      </c>
      <c r="F479" s="2">
        <v>7904.94</v>
      </c>
      <c r="G479" s="2">
        <f>_xlfn.XLOOKUP(B479,'Q2 Spend and Rebate'!B:B,'Q2 Spend and Rebate'!E:E)</f>
        <v>9133.11</v>
      </c>
      <c r="H479" s="3">
        <v>24</v>
      </c>
      <c r="I479" s="27">
        <f>_xlfn.XLOOKUP(B479,'Q2 Spend and Rebate'!B:B,'Q2 Spend and Rebate'!F:F)</f>
        <v>41</v>
      </c>
      <c r="J479" s="3">
        <f t="shared" si="28"/>
        <v>256.24</v>
      </c>
      <c r="K479" s="21">
        <f t="shared" si="29"/>
        <v>17038.05</v>
      </c>
      <c r="L479" s="3">
        <f t="shared" si="30"/>
        <v>65</v>
      </c>
      <c r="M479" s="24">
        <f t="shared" si="31"/>
        <v>3.4076657788631355E-5</v>
      </c>
    </row>
    <row r="480" spans="1:13" x14ac:dyDescent="0.25">
      <c r="A480" s="9">
        <v>19923</v>
      </c>
      <c r="B480" s="30" t="s">
        <v>833</v>
      </c>
      <c r="C480" s="7" t="s">
        <v>834</v>
      </c>
      <c r="D480" s="2">
        <v>116.7</v>
      </c>
      <c r="E480" s="21">
        <f>VLOOKUP(B480,'Q2 Spend and Rebate'!B:E,3,FALSE)</f>
        <v>101.64</v>
      </c>
      <c r="F480" s="2">
        <v>7919.98</v>
      </c>
      <c r="G480" s="2">
        <f>_xlfn.XLOOKUP(B480,'Q2 Spend and Rebate'!B:B,'Q2 Spend and Rebate'!E:E)</f>
        <v>6755.35</v>
      </c>
      <c r="H480" s="3">
        <v>11</v>
      </c>
      <c r="I480" s="27">
        <f>_xlfn.XLOOKUP(B480,'Q2 Spend and Rebate'!B:B,'Q2 Spend and Rebate'!F:F)</f>
        <v>17</v>
      </c>
      <c r="J480" s="3">
        <f t="shared" si="28"/>
        <v>218.34</v>
      </c>
      <c r="K480" s="21">
        <f t="shared" si="29"/>
        <v>14675.33</v>
      </c>
      <c r="L480" s="3">
        <f t="shared" si="30"/>
        <v>28</v>
      </c>
      <c r="M480" s="24">
        <f t="shared" si="31"/>
        <v>3.3098176978221216E-5</v>
      </c>
    </row>
    <row r="481" spans="1:13" x14ac:dyDescent="0.25">
      <c r="A481" s="9">
        <v>7360</v>
      </c>
      <c r="B481" s="30" t="s">
        <v>436</v>
      </c>
      <c r="C481" s="7" t="s">
        <v>437</v>
      </c>
      <c r="D481" s="2">
        <v>113.29</v>
      </c>
      <c r="E481" s="21">
        <f>VLOOKUP(B481,'Q2 Spend and Rebate'!B:E,3,FALSE)</f>
        <v>273.39999999999998</v>
      </c>
      <c r="F481" s="2">
        <v>6703.17</v>
      </c>
      <c r="G481" s="2">
        <f>_xlfn.XLOOKUP(B481,'Q2 Spend and Rebate'!B:B,'Q2 Spend and Rebate'!E:E)</f>
        <v>16569.54</v>
      </c>
      <c r="H481" s="3">
        <v>18</v>
      </c>
      <c r="I481" s="27">
        <f>_xlfn.XLOOKUP(B481,'Q2 Spend and Rebate'!B:B,'Q2 Spend and Rebate'!F:F)</f>
        <v>36</v>
      </c>
      <c r="J481" s="3">
        <f t="shared" si="28"/>
        <v>386.69</v>
      </c>
      <c r="K481" s="21">
        <f t="shared" si="29"/>
        <v>23272.71</v>
      </c>
      <c r="L481" s="3">
        <f t="shared" si="30"/>
        <v>54</v>
      </c>
      <c r="M481" s="24">
        <f t="shared" si="31"/>
        <v>3.2131040872859311E-5</v>
      </c>
    </row>
    <row r="482" spans="1:13" x14ac:dyDescent="0.25">
      <c r="A482" s="9">
        <v>18712</v>
      </c>
      <c r="B482" s="30" t="s">
        <v>799</v>
      </c>
      <c r="C482" s="7" t="s">
        <v>800</v>
      </c>
      <c r="D482" s="2">
        <v>101.97</v>
      </c>
      <c r="E482" s="21">
        <f>VLOOKUP(B482,'Q2 Spend and Rebate'!B:E,3,FALSE)</f>
        <v>0</v>
      </c>
      <c r="F482" s="2">
        <v>6814.7</v>
      </c>
      <c r="G482" s="2">
        <f>_xlfn.XLOOKUP(B482,'Q2 Spend and Rebate'!B:B,'Q2 Spend and Rebate'!E:E)</f>
        <v>2284.4699999999998</v>
      </c>
      <c r="H482" s="3">
        <v>6</v>
      </c>
      <c r="I482" s="27">
        <f>_xlfn.XLOOKUP(B482,'Q2 Spend and Rebate'!B:B,'Q2 Spend and Rebate'!F:F)</f>
        <v>6</v>
      </c>
      <c r="J482" s="3">
        <f t="shared" si="28"/>
        <v>101.97</v>
      </c>
      <c r="K482" s="21">
        <f t="shared" si="29"/>
        <v>9099.17</v>
      </c>
      <c r="L482" s="3">
        <f t="shared" si="30"/>
        <v>12</v>
      </c>
      <c r="M482" s="24">
        <f t="shared" si="31"/>
        <v>2.8920489344209231E-5</v>
      </c>
    </row>
    <row r="483" spans="1:13" x14ac:dyDescent="0.25">
      <c r="A483" s="9">
        <v>14369</v>
      </c>
      <c r="B483" s="30" t="s">
        <v>1019</v>
      </c>
      <c r="C483" s="7" t="s">
        <v>1020</v>
      </c>
      <c r="D483" s="2">
        <v>100.74</v>
      </c>
      <c r="E483" s="21">
        <f>VLOOKUP(B483,'Q2 Spend and Rebate'!B:E,3,FALSE)</f>
        <v>137.55000000000001</v>
      </c>
      <c r="F483" s="2">
        <v>7503.37</v>
      </c>
      <c r="G483" s="2">
        <f>_xlfn.XLOOKUP(B483,'Q2 Spend and Rebate'!B:B,'Q2 Spend and Rebate'!E:E)</f>
        <v>9482.27</v>
      </c>
      <c r="H483" s="3">
        <v>26</v>
      </c>
      <c r="I483" s="27">
        <f>_xlfn.XLOOKUP(B483,'Q2 Spend and Rebate'!B:B,'Q2 Spend and Rebate'!F:F)</f>
        <v>29</v>
      </c>
      <c r="J483" s="3">
        <f t="shared" si="28"/>
        <v>238.29000000000002</v>
      </c>
      <c r="K483" s="21">
        <f t="shared" si="29"/>
        <v>16985.64</v>
      </c>
      <c r="L483" s="3">
        <f t="shared" si="30"/>
        <v>55</v>
      </c>
      <c r="M483" s="24">
        <f t="shared" si="31"/>
        <v>2.8571639663976052E-5</v>
      </c>
    </row>
    <row r="484" spans="1:13" x14ac:dyDescent="0.25">
      <c r="A484" s="9">
        <v>7256</v>
      </c>
      <c r="B484" s="30" t="s">
        <v>985</v>
      </c>
      <c r="C484" s="7" t="s">
        <v>986</v>
      </c>
      <c r="D484" s="2">
        <v>100.13</v>
      </c>
      <c r="E484" s="21">
        <f>VLOOKUP(B484,'Q2 Spend and Rebate'!B:E,3,FALSE)</f>
        <v>173.23</v>
      </c>
      <c r="F484" s="2">
        <v>6081</v>
      </c>
      <c r="G484" s="2">
        <f>_xlfn.XLOOKUP(B484,'Q2 Spend and Rebate'!B:B,'Q2 Spend and Rebate'!E:E)</f>
        <v>10057.58</v>
      </c>
      <c r="H484" s="3">
        <v>8</v>
      </c>
      <c r="I484" s="27">
        <f>_xlfn.XLOOKUP(B484,'Q2 Spend and Rebate'!B:B,'Q2 Spend and Rebate'!F:F)</f>
        <v>17</v>
      </c>
      <c r="J484" s="3">
        <f t="shared" si="28"/>
        <v>273.36</v>
      </c>
      <c r="K484" s="21">
        <f t="shared" si="29"/>
        <v>16138.58</v>
      </c>
      <c r="L484" s="3">
        <f t="shared" si="30"/>
        <v>25</v>
      </c>
      <c r="M484" s="24">
        <f t="shared" si="31"/>
        <v>2.8398632911990491E-5</v>
      </c>
    </row>
    <row r="485" spans="1:13" x14ac:dyDescent="0.25">
      <c r="A485" s="9">
        <v>17805</v>
      </c>
      <c r="B485" s="30" t="s">
        <v>765</v>
      </c>
      <c r="C485" s="7" t="s">
        <v>766</v>
      </c>
      <c r="D485" s="2">
        <v>94.96</v>
      </c>
      <c r="E485" s="21">
        <f>VLOOKUP(B485,'Q2 Spend and Rebate'!B:E,3,FALSE)</f>
        <v>0</v>
      </c>
      <c r="F485" s="2">
        <v>5909.42</v>
      </c>
      <c r="G485" s="2">
        <f>_xlfn.XLOOKUP(B485,'Q2 Spend and Rebate'!B:B,'Q2 Spend and Rebate'!E:E)</f>
        <v>724.9</v>
      </c>
      <c r="H485" s="3">
        <v>13</v>
      </c>
      <c r="I485" s="27">
        <f>_xlfn.XLOOKUP(B485,'Q2 Spend and Rebate'!B:B,'Q2 Spend and Rebate'!F:F)</f>
        <v>6</v>
      </c>
      <c r="J485" s="3">
        <f t="shared" si="28"/>
        <v>94.96</v>
      </c>
      <c r="K485" s="21">
        <f t="shared" si="29"/>
        <v>6634.32</v>
      </c>
      <c r="L485" s="3">
        <f t="shared" si="30"/>
        <v>19</v>
      </c>
      <c r="M485" s="24">
        <f t="shared" si="31"/>
        <v>2.6932329784506309E-5</v>
      </c>
    </row>
    <row r="486" spans="1:13" x14ac:dyDescent="0.25">
      <c r="A486" s="9">
        <v>12515</v>
      </c>
      <c r="B486" s="30" t="s">
        <v>1187</v>
      </c>
      <c r="C486" s="7" t="s">
        <v>1188</v>
      </c>
      <c r="D486" s="2">
        <v>91.34</v>
      </c>
      <c r="E486" s="21">
        <f>VLOOKUP(B486,'Q2 Spend and Rebate'!B:E,3,FALSE)</f>
        <v>77.64</v>
      </c>
      <c r="F486" s="2">
        <v>5124.33</v>
      </c>
      <c r="G486" s="2">
        <f>_xlfn.XLOOKUP(B486,'Q2 Spend and Rebate'!B:B,'Q2 Spend and Rebate'!E:E)</f>
        <v>4364.1400000000003</v>
      </c>
      <c r="H486" s="3">
        <v>16</v>
      </c>
      <c r="I486" s="27">
        <f>_xlfn.XLOOKUP(B486,'Q2 Spend and Rebate'!B:B,'Q2 Spend and Rebate'!F:F)</f>
        <v>18</v>
      </c>
      <c r="J486" s="3">
        <f t="shared" si="28"/>
        <v>168.98000000000002</v>
      </c>
      <c r="K486" s="21">
        <f t="shared" si="29"/>
        <v>9488.4700000000012</v>
      </c>
      <c r="L486" s="3">
        <f t="shared" si="30"/>
        <v>34</v>
      </c>
      <c r="M486" s="24">
        <f t="shared" si="31"/>
        <v>2.5905633977641181E-5</v>
      </c>
    </row>
    <row r="487" spans="1:13" x14ac:dyDescent="0.25">
      <c r="A487" s="9">
        <v>7073</v>
      </c>
      <c r="B487" s="30" t="s">
        <v>446</v>
      </c>
      <c r="C487" s="7" t="s">
        <v>447</v>
      </c>
      <c r="D487" s="2">
        <v>91.26</v>
      </c>
      <c r="E487" s="21">
        <f>VLOOKUP(B487,'Q2 Spend and Rebate'!B:E,3,FALSE)</f>
        <v>347.46</v>
      </c>
      <c r="F487" s="2">
        <v>7149.96</v>
      </c>
      <c r="G487" s="2">
        <f>_xlfn.XLOOKUP(B487,'Q2 Spend and Rebate'!B:B,'Q2 Spend and Rebate'!E:E)</f>
        <v>22524.53</v>
      </c>
      <c r="H487" s="3">
        <v>19</v>
      </c>
      <c r="I487" s="27">
        <f>_xlfn.XLOOKUP(B487,'Q2 Spend and Rebate'!B:B,'Q2 Spend and Rebate'!F:F)</f>
        <v>37</v>
      </c>
      <c r="J487" s="3">
        <f t="shared" si="28"/>
        <v>438.71999999999997</v>
      </c>
      <c r="K487" s="21">
        <f t="shared" si="29"/>
        <v>29674.489999999998</v>
      </c>
      <c r="L487" s="3">
        <f t="shared" si="30"/>
        <v>56</v>
      </c>
      <c r="M487" s="24">
        <f t="shared" si="31"/>
        <v>2.5882944567544715E-5</v>
      </c>
    </row>
    <row r="488" spans="1:13" x14ac:dyDescent="0.25">
      <c r="A488" s="9">
        <v>20856</v>
      </c>
      <c r="B488" s="30" t="s">
        <v>589</v>
      </c>
      <c r="C488" s="7" t="s">
        <v>590</v>
      </c>
      <c r="D488" s="2">
        <v>91.13</v>
      </c>
      <c r="E488" s="21">
        <f>VLOOKUP(B488,'Q2 Spend and Rebate'!B:E,3,FALSE)</f>
        <v>81.900000000000006</v>
      </c>
      <c r="F488" s="2">
        <v>5457.32</v>
      </c>
      <c r="G488" s="2">
        <f>_xlfn.XLOOKUP(B488,'Q2 Spend and Rebate'!B:B,'Q2 Spend and Rebate'!E:E)</f>
        <v>4964</v>
      </c>
      <c r="H488" s="3">
        <v>7</v>
      </c>
      <c r="I488" s="27">
        <f>_xlfn.XLOOKUP(B488,'Q2 Spend and Rebate'!B:B,'Q2 Spend and Rebate'!F:F)</f>
        <v>5</v>
      </c>
      <c r="J488" s="3">
        <f t="shared" si="28"/>
        <v>173.03</v>
      </c>
      <c r="K488" s="21">
        <f t="shared" si="29"/>
        <v>10421.32</v>
      </c>
      <c r="L488" s="3">
        <f t="shared" si="30"/>
        <v>12</v>
      </c>
      <c r="M488" s="24">
        <f t="shared" si="31"/>
        <v>2.5846074276137954E-5</v>
      </c>
    </row>
    <row r="489" spans="1:13" x14ac:dyDescent="0.25">
      <c r="A489" s="9">
        <v>7160</v>
      </c>
      <c r="B489" s="30" t="s">
        <v>244</v>
      </c>
      <c r="C489" s="7" t="s">
        <v>245</v>
      </c>
      <c r="D489" s="2">
        <v>89.99</v>
      </c>
      <c r="E489" s="21">
        <f>VLOOKUP(B489,'Q2 Spend and Rebate'!B:E,3,FALSE)</f>
        <v>144.01</v>
      </c>
      <c r="F489" s="2">
        <v>5780.76</v>
      </c>
      <c r="G489" s="2">
        <f>_xlfn.XLOOKUP(B489,'Q2 Spend and Rebate'!B:B,'Q2 Spend and Rebate'!E:E)</f>
        <v>8781.23</v>
      </c>
      <c r="H489" s="3">
        <v>17</v>
      </c>
      <c r="I489" s="27">
        <f>_xlfn.XLOOKUP(B489,'Q2 Spend and Rebate'!B:B,'Q2 Spend and Rebate'!F:F)</f>
        <v>13</v>
      </c>
      <c r="J489" s="3">
        <f t="shared" si="28"/>
        <v>234</v>
      </c>
      <c r="K489" s="21">
        <f t="shared" si="29"/>
        <v>14561.99</v>
      </c>
      <c r="L489" s="3">
        <f t="shared" si="30"/>
        <v>30</v>
      </c>
      <c r="M489" s="24">
        <f t="shared" si="31"/>
        <v>2.5522750182263298E-5</v>
      </c>
    </row>
    <row r="490" spans="1:13" x14ac:dyDescent="0.25">
      <c r="A490" s="9">
        <v>20244</v>
      </c>
      <c r="B490" s="30" t="s">
        <v>859</v>
      </c>
      <c r="C490" s="7" t="s">
        <v>860</v>
      </c>
      <c r="D490" s="2">
        <v>89.95</v>
      </c>
      <c r="E490" s="21">
        <f>VLOOKUP(B490,'Q2 Spend and Rebate'!B:E,3,FALSE)</f>
        <v>451.62</v>
      </c>
      <c r="F490" s="2">
        <v>5635.2</v>
      </c>
      <c r="G490" s="2">
        <f>_xlfn.XLOOKUP(B490,'Q2 Spend and Rebate'!B:B,'Q2 Spend and Rebate'!E:E)</f>
        <v>27511.07</v>
      </c>
      <c r="H490" s="3">
        <v>27</v>
      </c>
      <c r="I490" s="27">
        <f>_xlfn.XLOOKUP(B490,'Q2 Spend and Rebate'!B:B,'Q2 Spend and Rebate'!F:F)</f>
        <v>72</v>
      </c>
      <c r="J490" s="3">
        <f t="shared" si="28"/>
        <v>541.57000000000005</v>
      </c>
      <c r="K490" s="21">
        <f t="shared" si="29"/>
        <v>33146.269999999997</v>
      </c>
      <c r="L490" s="3">
        <f t="shared" si="30"/>
        <v>99</v>
      </c>
      <c r="M490" s="24">
        <f t="shared" si="31"/>
        <v>2.5511405477215067E-5</v>
      </c>
    </row>
    <row r="491" spans="1:13" x14ac:dyDescent="0.25">
      <c r="A491" s="9">
        <v>7371</v>
      </c>
      <c r="B491" s="30" t="s">
        <v>274</v>
      </c>
      <c r="C491" s="7" t="s">
        <v>275</v>
      </c>
      <c r="D491" s="2">
        <v>89.91</v>
      </c>
      <c r="E491" s="21">
        <f>VLOOKUP(B491,'Q2 Spend and Rebate'!B:E,3,FALSE)</f>
        <v>173.95</v>
      </c>
      <c r="F491" s="2">
        <v>6078.59</v>
      </c>
      <c r="G491" s="2">
        <f>_xlfn.XLOOKUP(B491,'Q2 Spend and Rebate'!B:B,'Q2 Spend and Rebate'!E:E)</f>
        <v>10461.790000000001</v>
      </c>
      <c r="H491" s="3">
        <v>62</v>
      </c>
      <c r="I491" s="27">
        <f>_xlfn.XLOOKUP(B491,'Q2 Spend and Rebate'!B:B,'Q2 Spend and Rebate'!F:F)</f>
        <v>64</v>
      </c>
      <c r="J491" s="3">
        <f t="shared" si="28"/>
        <v>263.86</v>
      </c>
      <c r="K491" s="21">
        <f t="shared" si="29"/>
        <v>16540.38</v>
      </c>
      <c r="L491" s="3">
        <f t="shared" si="30"/>
        <v>126</v>
      </c>
      <c r="M491" s="24">
        <f t="shared" si="31"/>
        <v>2.5500060772166833E-5</v>
      </c>
    </row>
    <row r="492" spans="1:13" x14ac:dyDescent="0.25">
      <c r="A492" s="9">
        <v>7401</v>
      </c>
      <c r="B492" s="30" t="s">
        <v>146</v>
      </c>
      <c r="C492" s="7" t="s">
        <v>147</v>
      </c>
      <c r="D492" s="2">
        <v>89.55</v>
      </c>
      <c r="E492" s="21">
        <f>VLOOKUP(B492,'Q2 Spend and Rebate'!B:E,3,FALSE)</f>
        <v>0</v>
      </c>
      <c r="F492" s="2">
        <v>6068.75</v>
      </c>
      <c r="G492" s="2">
        <f>_xlfn.XLOOKUP(B492,'Q2 Spend and Rebate'!B:B,'Q2 Spend and Rebate'!E:E)</f>
        <v>1961.04</v>
      </c>
      <c r="H492" s="3">
        <v>9</v>
      </c>
      <c r="I492" s="27">
        <f>_xlfn.XLOOKUP(B492,'Q2 Spend and Rebate'!B:B,'Q2 Spend and Rebate'!F:F)</f>
        <v>6</v>
      </c>
      <c r="J492" s="3">
        <f t="shared" si="28"/>
        <v>89.55</v>
      </c>
      <c r="K492" s="21">
        <f t="shared" si="29"/>
        <v>8029.79</v>
      </c>
      <c r="L492" s="3">
        <f t="shared" si="30"/>
        <v>15</v>
      </c>
      <c r="M492" s="24">
        <f t="shared" si="31"/>
        <v>2.539795842673273E-5</v>
      </c>
    </row>
    <row r="493" spans="1:13" x14ac:dyDescent="0.25">
      <c r="A493" s="9">
        <v>20196</v>
      </c>
      <c r="B493" s="30" t="s">
        <v>843</v>
      </c>
      <c r="C493" s="7" t="s">
        <v>844</v>
      </c>
      <c r="D493" s="2">
        <v>88.49</v>
      </c>
      <c r="E493" s="21">
        <f>VLOOKUP(B493,'Q2 Spend and Rebate'!B:E,3,FALSE)</f>
        <v>0</v>
      </c>
      <c r="F493" s="2">
        <v>5428.94</v>
      </c>
      <c r="G493" s="2">
        <f>_xlfn.XLOOKUP(B493,'Q2 Spend and Rebate'!B:B,'Q2 Spend and Rebate'!E:E)</f>
        <v>1733.69</v>
      </c>
      <c r="H493" s="3">
        <v>5</v>
      </c>
      <c r="I493" s="27">
        <f>_xlfn.XLOOKUP(B493,'Q2 Spend and Rebate'!B:B,'Q2 Spend and Rebate'!F:F)</f>
        <v>5</v>
      </c>
      <c r="J493" s="3">
        <f t="shared" si="28"/>
        <v>88.49</v>
      </c>
      <c r="K493" s="21">
        <f t="shared" si="29"/>
        <v>7162.6299999999992</v>
      </c>
      <c r="L493" s="3">
        <f t="shared" si="30"/>
        <v>10</v>
      </c>
      <c r="M493" s="24">
        <f t="shared" si="31"/>
        <v>2.5097323742954544E-5</v>
      </c>
    </row>
    <row r="494" spans="1:13" x14ac:dyDescent="0.25">
      <c r="A494" s="9">
        <v>7583</v>
      </c>
      <c r="B494" s="30" t="s">
        <v>172</v>
      </c>
      <c r="C494" s="7" t="s">
        <v>173</v>
      </c>
      <c r="D494" s="2">
        <v>88.11</v>
      </c>
      <c r="E494" s="21">
        <f>VLOOKUP(B494,'Q2 Spend and Rebate'!B:E,3,FALSE)</f>
        <v>168.15</v>
      </c>
      <c r="F494" s="2">
        <v>5648.01</v>
      </c>
      <c r="G494" s="2">
        <f>_xlfn.XLOOKUP(B494,'Q2 Spend and Rebate'!B:B,'Q2 Spend and Rebate'!E:E)</f>
        <v>10709.87</v>
      </c>
      <c r="H494" s="3">
        <v>16</v>
      </c>
      <c r="I494" s="27">
        <f>_xlfn.XLOOKUP(B494,'Q2 Spend and Rebate'!B:B,'Q2 Spend and Rebate'!F:F)</f>
        <v>28</v>
      </c>
      <c r="J494" s="3">
        <f t="shared" si="28"/>
        <v>256.26</v>
      </c>
      <c r="K494" s="21">
        <f t="shared" si="29"/>
        <v>16357.880000000001</v>
      </c>
      <c r="L494" s="3">
        <f t="shared" si="30"/>
        <v>44</v>
      </c>
      <c r="M494" s="24">
        <f t="shared" si="31"/>
        <v>2.4989549044996327E-5</v>
      </c>
    </row>
    <row r="495" spans="1:13" x14ac:dyDescent="0.25">
      <c r="A495" s="9">
        <v>7263</v>
      </c>
      <c r="B495" s="30" t="s">
        <v>637</v>
      </c>
      <c r="C495" s="7" t="s">
        <v>638</v>
      </c>
      <c r="D495" s="2">
        <v>87.98</v>
      </c>
      <c r="E495" s="21">
        <f>VLOOKUP(B495,'Q2 Spend and Rebate'!B:E,3,FALSE)</f>
        <v>80.760000000000005</v>
      </c>
      <c r="F495" s="2">
        <v>5353.77</v>
      </c>
      <c r="G495" s="2">
        <f>_xlfn.XLOOKUP(B495,'Q2 Spend and Rebate'!B:B,'Q2 Spend and Rebate'!E:E)</f>
        <v>4806.58</v>
      </c>
      <c r="H495" s="3">
        <v>10</v>
      </c>
      <c r="I495" s="27">
        <f>_xlfn.XLOOKUP(B495,'Q2 Spend and Rebate'!B:B,'Q2 Spend and Rebate'!F:F)</f>
        <v>9</v>
      </c>
      <c r="J495" s="3">
        <f t="shared" si="28"/>
        <v>168.74</v>
      </c>
      <c r="K495" s="21">
        <f t="shared" si="29"/>
        <v>10160.35</v>
      </c>
      <c r="L495" s="3">
        <f t="shared" si="30"/>
        <v>19</v>
      </c>
      <c r="M495" s="24">
        <f t="shared" si="31"/>
        <v>2.4952678753589569E-5</v>
      </c>
    </row>
    <row r="496" spans="1:13" x14ac:dyDescent="0.25">
      <c r="A496" s="9">
        <v>18083</v>
      </c>
      <c r="B496" s="30" t="s">
        <v>781</v>
      </c>
      <c r="C496" s="7" t="s">
        <v>782</v>
      </c>
      <c r="D496" s="2">
        <v>84.96</v>
      </c>
      <c r="E496" s="21">
        <f>VLOOKUP(B496,'Q2 Spend and Rebate'!B:E,3,FALSE)</f>
        <v>0</v>
      </c>
      <c r="F496" s="2">
        <v>5203.6000000000004</v>
      </c>
      <c r="G496" s="2">
        <f>_xlfn.XLOOKUP(B496,'Q2 Spend and Rebate'!B:B,'Q2 Spend and Rebate'!E:E)</f>
        <v>4182.66</v>
      </c>
      <c r="H496" s="3">
        <v>30</v>
      </c>
      <c r="I496" s="27">
        <f>_xlfn.XLOOKUP(B496,'Q2 Spend and Rebate'!B:B,'Q2 Spend and Rebate'!F:F)</f>
        <v>35</v>
      </c>
      <c r="J496" s="3">
        <f t="shared" si="28"/>
        <v>84.96</v>
      </c>
      <c r="K496" s="21">
        <f t="shared" si="29"/>
        <v>9386.26</v>
      </c>
      <c r="L496" s="3">
        <f t="shared" si="30"/>
        <v>65</v>
      </c>
      <c r="M496" s="24">
        <f t="shared" si="31"/>
        <v>2.4096153522447936E-5</v>
      </c>
    </row>
    <row r="497" spans="1:13" x14ac:dyDescent="0.25">
      <c r="A497" s="9">
        <v>17989</v>
      </c>
      <c r="B497" s="30" t="s">
        <v>779</v>
      </c>
      <c r="C497" s="7" t="s">
        <v>780</v>
      </c>
      <c r="D497" s="2">
        <v>82.19</v>
      </c>
      <c r="E497" s="21">
        <f>VLOOKUP(B497,'Q2 Spend and Rebate'!B:E,3,FALSE)</f>
        <v>145.71</v>
      </c>
      <c r="F497" s="2">
        <v>5173.53</v>
      </c>
      <c r="G497" s="2">
        <f>_xlfn.XLOOKUP(B497,'Q2 Spend and Rebate'!B:B,'Q2 Spend and Rebate'!E:E)</f>
        <v>9218.4</v>
      </c>
      <c r="H497" s="3">
        <v>22</v>
      </c>
      <c r="I497" s="27">
        <f>_xlfn.XLOOKUP(B497,'Q2 Spend and Rebate'!B:B,'Q2 Spend and Rebate'!F:F)</f>
        <v>26</v>
      </c>
      <c r="J497" s="3">
        <f t="shared" si="28"/>
        <v>227.9</v>
      </c>
      <c r="K497" s="21">
        <f t="shared" si="29"/>
        <v>14391.93</v>
      </c>
      <c r="L497" s="3">
        <f t="shared" si="30"/>
        <v>48</v>
      </c>
      <c r="M497" s="24">
        <f t="shared" si="31"/>
        <v>2.3310532697857768E-5</v>
      </c>
    </row>
    <row r="498" spans="1:13" x14ac:dyDescent="0.25">
      <c r="A498" s="9">
        <v>7280</v>
      </c>
      <c r="B498" s="30" t="s">
        <v>669</v>
      </c>
      <c r="C498" s="7" t="s">
        <v>670</v>
      </c>
      <c r="D498" s="2">
        <v>78.349999999999994</v>
      </c>
      <c r="E498" s="21">
        <f>VLOOKUP(B498,'Q2 Spend and Rebate'!B:E,3,FALSE)</f>
        <v>131.33000000000001</v>
      </c>
      <c r="F498" s="2">
        <v>5803.41</v>
      </c>
      <c r="G498" s="2">
        <f>_xlfn.XLOOKUP(B498,'Q2 Spend and Rebate'!B:B,'Q2 Spend and Rebate'!E:E)</f>
        <v>7911.28</v>
      </c>
      <c r="H498" s="3">
        <v>54</v>
      </c>
      <c r="I498" s="27">
        <f>_xlfn.XLOOKUP(B498,'Q2 Spend and Rebate'!B:B,'Q2 Spend and Rebate'!F:F)</f>
        <v>28</v>
      </c>
      <c r="J498" s="3">
        <f t="shared" si="28"/>
        <v>209.68</v>
      </c>
      <c r="K498" s="21">
        <f t="shared" si="29"/>
        <v>13714.689999999999</v>
      </c>
      <c r="L498" s="3">
        <f t="shared" si="30"/>
        <v>82</v>
      </c>
      <c r="M498" s="24">
        <f t="shared" si="31"/>
        <v>2.2221441013227354E-5</v>
      </c>
    </row>
    <row r="499" spans="1:13" x14ac:dyDescent="0.25">
      <c r="A499" s="9">
        <v>7165</v>
      </c>
      <c r="B499" s="30" t="s">
        <v>0</v>
      </c>
      <c r="C499" s="7" t="s">
        <v>1</v>
      </c>
      <c r="D499" s="2">
        <v>0</v>
      </c>
      <c r="E499" s="21">
        <f>VLOOKUP(B499,'Q2 Spend and Rebate'!B:E,3,FALSE)</f>
        <v>147.88999999999999</v>
      </c>
      <c r="F499" s="2">
        <v>1959.75</v>
      </c>
      <c r="G499" s="2">
        <f>_xlfn.XLOOKUP(B499,'Q2 Spend and Rebate'!B:B,'Q2 Spend and Rebate'!E:E)</f>
        <v>10022.84</v>
      </c>
      <c r="H499" s="3">
        <v>6</v>
      </c>
      <c r="I499" s="27">
        <f>_xlfn.XLOOKUP(B499,'Q2 Spend and Rebate'!B:B,'Q2 Spend and Rebate'!F:F)</f>
        <v>10</v>
      </c>
      <c r="J499" s="3">
        <f t="shared" si="28"/>
        <v>147.88999999999999</v>
      </c>
      <c r="K499" s="21">
        <f t="shared" si="29"/>
        <v>11982.59</v>
      </c>
      <c r="L499" s="3">
        <f t="shared" si="30"/>
        <v>16</v>
      </c>
      <c r="M499" s="24">
        <f t="shared" si="31"/>
        <v>0</v>
      </c>
    </row>
    <row r="500" spans="1:13" x14ac:dyDescent="0.25">
      <c r="A500" s="9">
        <v>7172</v>
      </c>
      <c r="B500" s="30" t="s">
        <v>12</v>
      </c>
      <c r="C500" s="7" t="s">
        <v>13</v>
      </c>
      <c r="D500" s="2">
        <v>0</v>
      </c>
      <c r="E500" s="21">
        <f>VLOOKUP(B500,'Q2 Spend and Rebate'!B:E,3,FALSE)</f>
        <v>0</v>
      </c>
      <c r="F500" s="2">
        <v>0</v>
      </c>
      <c r="G500" s="2">
        <f>_xlfn.XLOOKUP(B500,'Q2 Spend and Rebate'!B:B,'Q2 Spend and Rebate'!E:E)</f>
        <v>0</v>
      </c>
      <c r="H500" s="3">
        <v>0</v>
      </c>
      <c r="I500" s="27">
        <f>_xlfn.XLOOKUP(B500,'Q2 Spend and Rebate'!B:B,'Q2 Spend and Rebate'!F:F)</f>
        <v>0</v>
      </c>
      <c r="J500" s="3">
        <f t="shared" si="28"/>
        <v>0</v>
      </c>
      <c r="K500" s="21">
        <f t="shared" si="29"/>
        <v>0</v>
      </c>
      <c r="L500" s="3">
        <f t="shared" si="30"/>
        <v>0</v>
      </c>
      <c r="M500" s="24">
        <f t="shared" si="31"/>
        <v>0</v>
      </c>
    </row>
    <row r="501" spans="1:13" x14ac:dyDescent="0.25">
      <c r="A501" s="9">
        <v>7177</v>
      </c>
      <c r="B501" s="30" t="s">
        <v>22</v>
      </c>
      <c r="C501" s="7" t="s">
        <v>23</v>
      </c>
      <c r="D501" s="2">
        <v>0</v>
      </c>
      <c r="E501" s="21">
        <f>VLOOKUP(B501,'Q2 Spend and Rebate'!B:E,3,FALSE)</f>
        <v>0</v>
      </c>
      <c r="F501" s="2">
        <v>0</v>
      </c>
      <c r="G501" s="2">
        <f>_xlfn.XLOOKUP(B501,'Q2 Spend and Rebate'!B:B,'Q2 Spend and Rebate'!E:E)</f>
        <v>0</v>
      </c>
      <c r="H501" s="3">
        <v>0</v>
      </c>
      <c r="I501" s="27">
        <f>_xlfn.XLOOKUP(B501,'Q2 Spend and Rebate'!B:B,'Q2 Spend and Rebate'!F:F)</f>
        <v>0</v>
      </c>
      <c r="J501" s="3">
        <f t="shared" si="28"/>
        <v>0</v>
      </c>
      <c r="K501" s="21">
        <f t="shared" si="29"/>
        <v>0</v>
      </c>
      <c r="L501" s="3">
        <f t="shared" si="30"/>
        <v>0</v>
      </c>
      <c r="M501" s="24">
        <f t="shared" si="31"/>
        <v>0</v>
      </c>
    </row>
    <row r="502" spans="1:13" x14ac:dyDescent="0.25">
      <c r="A502" s="9">
        <v>7179</v>
      </c>
      <c r="B502" s="30" t="s">
        <v>26</v>
      </c>
      <c r="C502" s="7" t="s">
        <v>27</v>
      </c>
      <c r="D502" s="2">
        <v>0</v>
      </c>
      <c r="E502" s="21">
        <f>VLOOKUP(B502,'Q2 Spend and Rebate'!B:E,3,FALSE)</f>
        <v>0</v>
      </c>
      <c r="F502" s="2">
        <v>0</v>
      </c>
      <c r="G502" s="2">
        <f>_xlfn.XLOOKUP(B502,'Q2 Spend and Rebate'!B:B,'Q2 Spend and Rebate'!E:E)</f>
        <v>0</v>
      </c>
      <c r="H502" s="3">
        <v>0</v>
      </c>
      <c r="I502" s="27">
        <f>_xlfn.XLOOKUP(B502,'Q2 Spend and Rebate'!B:B,'Q2 Spend and Rebate'!F:F)</f>
        <v>0</v>
      </c>
      <c r="J502" s="3">
        <f t="shared" si="28"/>
        <v>0</v>
      </c>
      <c r="K502" s="21">
        <f t="shared" si="29"/>
        <v>0</v>
      </c>
      <c r="L502" s="3">
        <f t="shared" si="30"/>
        <v>0</v>
      </c>
      <c r="M502" s="24">
        <f t="shared" si="31"/>
        <v>0</v>
      </c>
    </row>
    <row r="503" spans="1:13" x14ac:dyDescent="0.25">
      <c r="A503" s="9">
        <v>7183</v>
      </c>
      <c r="B503" s="30" t="s">
        <v>34</v>
      </c>
      <c r="C503" s="7" t="s">
        <v>35</v>
      </c>
      <c r="D503" s="2">
        <v>0</v>
      </c>
      <c r="E503" s="21">
        <f>VLOOKUP(B503,'Q2 Spend and Rebate'!B:E,3,FALSE)</f>
        <v>0</v>
      </c>
      <c r="F503" s="2">
        <v>0</v>
      </c>
      <c r="G503" s="2">
        <f>_xlfn.XLOOKUP(B503,'Q2 Spend and Rebate'!B:B,'Q2 Spend and Rebate'!E:E)</f>
        <v>0</v>
      </c>
      <c r="H503" s="3">
        <v>0</v>
      </c>
      <c r="I503" s="27">
        <f>_xlfn.XLOOKUP(B503,'Q2 Spend and Rebate'!B:B,'Q2 Spend and Rebate'!F:F)</f>
        <v>0</v>
      </c>
      <c r="J503" s="3">
        <f t="shared" si="28"/>
        <v>0</v>
      </c>
      <c r="K503" s="21">
        <f t="shared" si="29"/>
        <v>0</v>
      </c>
      <c r="L503" s="3">
        <f t="shared" si="30"/>
        <v>0</v>
      </c>
      <c r="M503" s="24">
        <f t="shared" si="31"/>
        <v>0</v>
      </c>
    </row>
    <row r="504" spans="1:13" x14ac:dyDescent="0.25">
      <c r="A504" s="9">
        <v>7192</v>
      </c>
      <c r="B504" s="30" t="s">
        <v>50</v>
      </c>
      <c r="C504" s="7" t="s">
        <v>51</v>
      </c>
      <c r="D504" s="2">
        <v>0</v>
      </c>
      <c r="E504" s="21">
        <f>VLOOKUP(B504,'Q2 Spend and Rebate'!B:E,3,FALSE)</f>
        <v>89.93</v>
      </c>
      <c r="F504" s="2">
        <v>4119.3900000000003</v>
      </c>
      <c r="G504" s="2">
        <f>_xlfn.XLOOKUP(B504,'Q2 Spend and Rebate'!B:B,'Q2 Spend and Rebate'!E:E)</f>
        <v>5442.49</v>
      </c>
      <c r="H504" s="3">
        <v>11</v>
      </c>
      <c r="I504" s="27">
        <f>_xlfn.XLOOKUP(B504,'Q2 Spend and Rebate'!B:B,'Q2 Spend and Rebate'!F:F)</f>
        <v>6</v>
      </c>
      <c r="J504" s="3">
        <f t="shared" si="28"/>
        <v>89.93</v>
      </c>
      <c r="K504" s="21">
        <f t="shared" si="29"/>
        <v>9561.880000000001</v>
      </c>
      <c r="L504" s="3">
        <f t="shared" si="30"/>
        <v>17</v>
      </c>
      <c r="M504" s="24">
        <f t="shared" si="31"/>
        <v>0</v>
      </c>
    </row>
    <row r="505" spans="1:13" x14ac:dyDescent="0.25">
      <c r="A505" s="9">
        <v>7196</v>
      </c>
      <c r="B505" s="30" t="s">
        <v>58</v>
      </c>
      <c r="C505" s="7" t="s">
        <v>59</v>
      </c>
      <c r="D505" s="2">
        <v>0</v>
      </c>
      <c r="E505" s="21">
        <f>VLOOKUP(B505,'Q2 Spend and Rebate'!B:E,3,FALSE)</f>
        <v>0</v>
      </c>
      <c r="F505" s="2">
        <v>494.41</v>
      </c>
      <c r="G505" s="2">
        <f>_xlfn.XLOOKUP(B505,'Q2 Spend and Rebate'!B:B,'Q2 Spend and Rebate'!E:E)</f>
        <v>4042.98</v>
      </c>
      <c r="H505" s="3">
        <v>8</v>
      </c>
      <c r="I505" s="27">
        <f>_xlfn.XLOOKUP(B505,'Q2 Spend and Rebate'!B:B,'Q2 Spend and Rebate'!F:F)</f>
        <v>23</v>
      </c>
      <c r="J505" s="3">
        <f t="shared" si="28"/>
        <v>0</v>
      </c>
      <c r="K505" s="21">
        <f t="shared" si="29"/>
        <v>4537.3900000000003</v>
      </c>
      <c r="L505" s="3">
        <f t="shared" si="30"/>
        <v>31</v>
      </c>
      <c r="M505" s="24">
        <f t="shared" si="31"/>
        <v>0</v>
      </c>
    </row>
    <row r="506" spans="1:13" x14ac:dyDescent="0.25">
      <c r="A506" s="9">
        <v>7597</v>
      </c>
      <c r="B506" s="30" t="s">
        <v>70</v>
      </c>
      <c r="C506" s="7" t="s">
        <v>71</v>
      </c>
      <c r="D506" s="2">
        <v>0</v>
      </c>
      <c r="E506" s="21">
        <f>VLOOKUP(B506,'Q2 Spend and Rebate'!B:E,3,FALSE)</f>
        <v>0</v>
      </c>
      <c r="F506" s="2">
        <v>0</v>
      </c>
      <c r="G506" s="2">
        <f>_xlfn.XLOOKUP(B506,'Q2 Spend and Rebate'!B:B,'Q2 Spend and Rebate'!E:E)</f>
        <v>0</v>
      </c>
      <c r="H506" s="3">
        <v>0</v>
      </c>
      <c r="I506" s="27">
        <f>_xlfn.XLOOKUP(B506,'Q2 Spend and Rebate'!B:B,'Q2 Spend and Rebate'!F:F)</f>
        <v>0</v>
      </c>
      <c r="J506" s="3">
        <f t="shared" si="28"/>
        <v>0</v>
      </c>
      <c r="K506" s="21">
        <f t="shared" si="29"/>
        <v>0</v>
      </c>
      <c r="L506" s="3">
        <f t="shared" si="30"/>
        <v>0</v>
      </c>
      <c r="M506" s="24">
        <f t="shared" si="31"/>
        <v>0</v>
      </c>
    </row>
    <row r="507" spans="1:13" x14ac:dyDescent="0.25">
      <c r="A507" s="9">
        <v>11088</v>
      </c>
      <c r="B507" s="30" t="s">
        <v>114</v>
      </c>
      <c r="C507" s="7" t="s">
        <v>115</v>
      </c>
      <c r="D507" s="2">
        <v>0</v>
      </c>
      <c r="E507" s="21">
        <f>VLOOKUP(B507,'Q2 Spend and Rebate'!B:E,3,FALSE)</f>
        <v>88.92</v>
      </c>
      <c r="F507" s="2">
        <v>1464.68</v>
      </c>
      <c r="G507" s="2">
        <f>_xlfn.XLOOKUP(B507,'Q2 Spend and Rebate'!B:B,'Q2 Spend and Rebate'!E:E)</f>
        <v>6148.61</v>
      </c>
      <c r="H507" s="3">
        <v>7</v>
      </c>
      <c r="I507" s="27">
        <f>_xlfn.XLOOKUP(B507,'Q2 Spend and Rebate'!B:B,'Q2 Spend and Rebate'!F:F)</f>
        <v>12</v>
      </c>
      <c r="J507" s="3">
        <f t="shared" si="28"/>
        <v>88.92</v>
      </c>
      <c r="K507" s="21">
        <f t="shared" si="29"/>
        <v>7613.29</v>
      </c>
      <c r="L507" s="3">
        <f t="shared" si="30"/>
        <v>19</v>
      </c>
      <c r="M507" s="24">
        <f t="shared" si="31"/>
        <v>0</v>
      </c>
    </row>
    <row r="508" spans="1:13" x14ac:dyDescent="0.25">
      <c r="A508" s="9">
        <v>11170</v>
      </c>
      <c r="B508" s="30" t="s">
        <v>116</v>
      </c>
      <c r="C508" s="7" t="s">
        <v>117</v>
      </c>
      <c r="D508" s="2">
        <v>0</v>
      </c>
      <c r="E508" s="21">
        <f>VLOOKUP(B508,'Q2 Spend and Rebate'!B:E,3,FALSE)</f>
        <v>0</v>
      </c>
      <c r="F508" s="2">
        <v>0</v>
      </c>
      <c r="G508" s="2">
        <f>_xlfn.XLOOKUP(B508,'Q2 Spend and Rebate'!B:B,'Q2 Spend and Rebate'!E:E)</f>
        <v>0</v>
      </c>
      <c r="H508" s="3">
        <v>0</v>
      </c>
      <c r="I508" s="27">
        <f>_xlfn.XLOOKUP(B508,'Q2 Spend and Rebate'!B:B,'Q2 Spend and Rebate'!F:F)</f>
        <v>0</v>
      </c>
      <c r="J508" s="3">
        <f t="shared" si="28"/>
        <v>0</v>
      </c>
      <c r="K508" s="21">
        <f t="shared" si="29"/>
        <v>0</v>
      </c>
      <c r="L508" s="3">
        <f t="shared" si="30"/>
        <v>0</v>
      </c>
      <c r="M508" s="24">
        <f t="shared" si="31"/>
        <v>0</v>
      </c>
    </row>
    <row r="509" spans="1:13" x14ac:dyDescent="0.25">
      <c r="A509" s="9">
        <v>11263</v>
      </c>
      <c r="B509" s="30" t="s">
        <v>120</v>
      </c>
      <c r="C509" s="7" t="s">
        <v>121</v>
      </c>
      <c r="D509" s="2">
        <v>0</v>
      </c>
      <c r="E509" s="21">
        <f>VLOOKUP(B509,'Q2 Spend and Rebate'!B:E,3,FALSE)</f>
        <v>89.72</v>
      </c>
      <c r="F509" s="2">
        <v>4443.26</v>
      </c>
      <c r="G509" s="2">
        <f>_xlfn.XLOOKUP(B509,'Q2 Spend and Rebate'!B:B,'Q2 Spend and Rebate'!E:E)</f>
        <v>5440.65</v>
      </c>
      <c r="H509" s="3">
        <v>12</v>
      </c>
      <c r="I509" s="27">
        <f>_xlfn.XLOOKUP(B509,'Q2 Spend and Rebate'!B:B,'Q2 Spend and Rebate'!F:F)</f>
        <v>26</v>
      </c>
      <c r="J509" s="3">
        <f t="shared" si="28"/>
        <v>89.72</v>
      </c>
      <c r="K509" s="21">
        <f t="shared" si="29"/>
        <v>9883.91</v>
      </c>
      <c r="L509" s="3">
        <f t="shared" si="30"/>
        <v>38</v>
      </c>
      <c r="M509" s="24">
        <f t="shared" si="31"/>
        <v>0</v>
      </c>
    </row>
    <row r="510" spans="1:13" x14ac:dyDescent="0.25">
      <c r="A510" s="9">
        <v>11285</v>
      </c>
      <c r="B510" s="30" t="s">
        <v>122</v>
      </c>
      <c r="C510" s="7" t="s">
        <v>123</v>
      </c>
      <c r="D510" s="2">
        <v>0</v>
      </c>
      <c r="E510" s="21">
        <f>VLOOKUP(B510,'Q2 Spend and Rebate'!B:E,3,FALSE)</f>
        <v>0</v>
      </c>
      <c r="F510" s="2">
        <v>548.36</v>
      </c>
      <c r="G510" s="2">
        <f>_xlfn.XLOOKUP(B510,'Q2 Spend and Rebate'!B:B,'Q2 Spend and Rebate'!E:E)</f>
        <v>228.61</v>
      </c>
      <c r="H510" s="3">
        <v>5</v>
      </c>
      <c r="I510" s="27">
        <f>_xlfn.XLOOKUP(B510,'Q2 Spend and Rebate'!B:B,'Q2 Spend and Rebate'!F:F)</f>
        <v>3</v>
      </c>
      <c r="J510" s="3">
        <f t="shared" si="28"/>
        <v>0</v>
      </c>
      <c r="K510" s="21">
        <f t="shared" si="29"/>
        <v>776.97</v>
      </c>
      <c r="L510" s="3">
        <f t="shared" si="30"/>
        <v>8</v>
      </c>
      <c r="M510" s="24">
        <f t="shared" si="31"/>
        <v>0</v>
      </c>
    </row>
    <row r="511" spans="1:13" x14ac:dyDescent="0.25">
      <c r="A511" s="9">
        <v>11293</v>
      </c>
      <c r="B511" s="30" t="s">
        <v>124</v>
      </c>
      <c r="C511" s="7" t="s">
        <v>125</v>
      </c>
      <c r="D511" s="2">
        <v>0</v>
      </c>
      <c r="E511" s="21">
        <f>VLOOKUP(B511,'Q2 Spend and Rebate'!B:E,3,FALSE)</f>
        <v>0</v>
      </c>
      <c r="F511" s="2">
        <v>0</v>
      </c>
      <c r="G511" s="2">
        <f>_xlfn.XLOOKUP(B511,'Q2 Spend and Rebate'!B:B,'Q2 Spend and Rebate'!E:E)</f>
        <v>0</v>
      </c>
      <c r="H511" s="3">
        <v>0</v>
      </c>
      <c r="I511" s="27">
        <f>_xlfn.XLOOKUP(B511,'Q2 Spend and Rebate'!B:B,'Q2 Spend and Rebate'!F:F)</f>
        <v>0</v>
      </c>
      <c r="J511" s="3">
        <f t="shared" si="28"/>
        <v>0</v>
      </c>
      <c r="K511" s="21">
        <f t="shared" si="29"/>
        <v>0</v>
      </c>
      <c r="L511" s="3">
        <f t="shared" si="30"/>
        <v>0</v>
      </c>
      <c r="M511" s="24">
        <f t="shared" si="31"/>
        <v>0</v>
      </c>
    </row>
    <row r="512" spans="1:13" x14ac:dyDescent="0.25">
      <c r="A512" s="9">
        <v>7398</v>
      </c>
      <c r="B512" s="30" t="s">
        <v>140</v>
      </c>
      <c r="C512" s="7" t="s">
        <v>141</v>
      </c>
      <c r="D512" s="2">
        <v>0</v>
      </c>
      <c r="E512" s="21">
        <f>VLOOKUP(B512,'Q2 Spend and Rebate'!B:E,3,FALSE)</f>
        <v>0</v>
      </c>
      <c r="F512" s="2">
        <v>0</v>
      </c>
      <c r="G512" s="2">
        <f>_xlfn.XLOOKUP(B512,'Q2 Spend and Rebate'!B:B,'Q2 Spend and Rebate'!E:E)</f>
        <v>0</v>
      </c>
      <c r="H512" s="3">
        <v>0</v>
      </c>
      <c r="I512" s="27">
        <f>_xlfn.XLOOKUP(B512,'Q2 Spend and Rebate'!B:B,'Q2 Spend and Rebate'!F:F)</f>
        <v>0</v>
      </c>
      <c r="J512" s="3">
        <f t="shared" si="28"/>
        <v>0</v>
      </c>
      <c r="K512" s="21">
        <f t="shared" si="29"/>
        <v>0</v>
      </c>
      <c r="L512" s="3">
        <f t="shared" si="30"/>
        <v>0</v>
      </c>
      <c r="M512" s="24">
        <f t="shared" si="31"/>
        <v>0</v>
      </c>
    </row>
    <row r="513" spans="1:13" x14ac:dyDescent="0.25">
      <c r="A513" s="9">
        <v>7408</v>
      </c>
      <c r="B513" s="30" t="s">
        <v>160</v>
      </c>
      <c r="C513" s="7" t="s">
        <v>161</v>
      </c>
      <c r="D513" s="2">
        <v>0</v>
      </c>
      <c r="E513" s="21">
        <f>VLOOKUP(B513,'Q2 Spend and Rebate'!B:E,3,FALSE)</f>
        <v>0</v>
      </c>
      <c r="F513" s="2">
        <v>3915.23</v>
      </c>
      <c r="G513" s="2">
        <f>_xlfn.XLOOKUP(B513,'Q2 Spend and Rebate'!B:B,'Q2 Spend and Rebate'!E:E)</f>
        <v>351.18</v>
      </c>
      <c r="H513" s="3">
        <v>39</v>
      </c>
      <c r="I513" s="27">
        <f>_xlfn.XLOOKUP(B513,'Q2 Spend and Rebate'!B:B,'Q2 Spend and Rebate'!F:F)</f>
        <v>2</v>
      </c>
      <c r="J513" s="3">
        <f t="shared" si="28"/>
        <v>0</v>
      </c>
      <c r="K513" s="21">
        <f t="shared" si="29"/>
        <v>4266.41</v>
      </c>
      <c r="L513" s="3">
        <f t="shared" si="30"/>
        <v>41</v>
      </c>
      <c r="M513" s="24">
        <f t="shared" si="31"/>
        <v>0</v>
      </c>
    </row>
    <row r="514" spans="1:13" x14ac:dyDescent="0.25">
      <c r="A514" s="9">
        <v>7415</v>
      </c>
      <c r="B514" s="30" t="s">
        <v>166</v>
      </c>
      <c r="C514" s="7" t="s">
        <v>167</v>
      </c>
      <c r="D514" s="2">
        <v>0</v>
      </c>
      <c r="E514" s="21">
        <f>VLOOKUP(B514,'Q2 Spend and Rebate'!B:E,3,FALSE)</f>
        <v>0</v>
      </c>
      <c r="F514" s="2">
        <v>0</v>
      </c>
      <c r="G514" s="2">
        <f>_xlfn.XLOOKUP(B514,'Q2 Spend and Rebate'!B:B,'Q2 Spend and Rebate'!E:E)</f>
        <v>0</v>
      </c>
      <c r="H514" s="3">
        <v>0</v>
      </c>
      <c r="I514" s="27">
        <f>_xlfn.XLOOKUP(B514,'Q2 Spend and Rebate'!B:B,'Q2 Spend and Rebate'!F:F)</f>
        <v>0</v>
      </c>
      <c r="J514" s="3">
        <f t="shared" ref="J514:J578" si="32">D514+E514</f>
        <v>0</v>
      </c>
      <c r="K514" s="21">
        <f t="shared" ref="K514:K577" si="33">F514+G514</f>
        <v>0</v>
      </c>
      <c r="L514" s="3">
        <f t="shared" ref="L514:L577" si="34">H514+I514</f>
        <v>0</v>
      </c>
      <c r="M514" s="24">
        <f t="shared" ref="M514:M578" si="35">D514/$D$615</f>
        <v>0</v>
      </c>
    </row>
    <row r="515" spans="1:13" x14ac:dyDescent="0.25">
      <c r="A515" s="9">
        <v>7581</v>
      </c>
      <c r="B515" s="30" t="s">
        <v>168</v>
      </c>
      <c r="C515" s="7" t="s">
        <v>169</v>
      </c>
      <c r="D515" s="2">
        <v>0</v>
      </c>
      <c r="E515" s="21">
        <f>VLOOKUP(B515,'Q2 Spend and Rebate'!B:E,3,FALSE)</f>
        <v>0</v>
      </c>
      <c r="F515" s="2">
        <v>0</v>
      </c>
      <c r="G515" s="2">
        <f>_xlfn.XLOOKUP(B515,'Q2 Spend and Rebate'!B:B,'Q2 Spend and Rebate'!E:E)</f>
        <v>0</v>
      </c>
      <c r="H515" s="3">
        <v>0</v>
      </c>
      <c r="I515" s="27">
        <f>_xlfn.XLOOKUP(B515,'Q2 Spend and Rebate'!B:B,'Q2 Spend and Rebate'!F:F)</f>
        <v>0</v>
      </c>
      <c r="J515" s="3">
        <f t="shared" si="32"/>
        <v>0</v>
      </c>
      <c r="K515" s="21">
        <f t="shared" si="33"/>
        <v>0</v>
      </c>
      <c r="L515" s="3">
        <f t="shared" si="34"/>
        <v>0</v>
      </c>
      <c r="M515" s="24">
        <f t="shared" si="35"/>
        <v>0</v>
      </c>
    </row>
    <row r="516" spans="1:13" x14ac:dyDescent="0.25">
      <c r="A516" s="9">
        <v>7584</v>
      </c>
      <c r="B516" s="30" t="s">
        <v>174</v>
      </c>
      <c r="C516" s="7" t="s">
        <v>175</v>
      </c>
      <c r="D516" s="2">
        <v>0</v>
      </c>
      <c r="E516" s="21">
        <f>VLOOKUP(B516,'Q2 Spend and Rebate'!B:E,3,FALSE)</f>
        <v>0</v>
      </c>
      <c r="F516" s="2">
        <v>0</v>
      </c>
      <c r="G516" s="2">
        <f>_xlfn.XLOOKUP(B516,'Q2 Spend and Rebate'!B:B,'Q2 Spend and Rebate'!E:E)</f>
        <v>0</v>
      </c>
      <c r="H516" s="3">
        <v>0</v>
      </c>
      <c r="I516" s="27">
        <f>_xlfn.XLOOKUP(B516,'Q2 Spend and Rebate'!B:B,'Q2 Spend and Rebate'!F:F)</f>
        <v>0</v>
      </c>
      <c r="J516" s="3">
        <f t="shared" si="32"/>
        <v>0</v>
      </c>
      <c r="K516" s="21">
        <f t="shared" si="33"/>
        <v>0</v>
      </c>
      <c r="L516" s="3">
        <f t="shared" si="34"/>
        <v>0</v>
      </c>
      <c r="M516" s="24">
        <f t="shared" si="35"/>
        <v>0</v>
      </c>
    </row>
    <row r="517" spans="1:13" x14ac:dyDescent="0.25">
      <c r="A517" s="9">
        <v>7586</v>
      </c>
      <c r="B517" s="30" t="s">
        <v>178</v>
      </c>
      <c r="C517" s="7" t="s">
        <v>179</v>
      </c>
      <c r="D517" s="2">
        <v>0</v>
      </c>
      <c r="E517" s="21">
        <f>VLOOKUP(B517,'Q2 Spend and Rebate'!B:E,3,FALSE)</f>
        <v>0</v>
      </c>
      <c r="F517" s="2">
        <v>0</v>
      </c>
      <c r="G517" s="2">
        <f>_xlfn.XLOOKUP(B517,'Q2 Spend and Rebate'!B:B,'Q2 Spend and Rebate'!E:E)</f>
        <v>0</v>
      </c>
      <c r="H517" s="3">
        <v>0</v>
      </c>
      <c r="I517" s="27">
        <f>_xlfn.XLOOKUP(B517,'Q2 Spend and Rebate'!B:B,'Q2 Spend and Rebate'!F:F)</f>
        <v>0</v>
      </c>
      <c r="J517" s="3">
        <f t="shared" si="32"/>
        <v>0</v>
      </c>
      <c r="K517" s="21">
        <f t="shared" si="33"/>
        <v>0</v>
      </c>
      <c r="L517" s="3">
        <f t="shared" si="34"/>
        <v>0</v>
      </c>
      <c r="M517" s="24">
        <f t="shared" si="35"/>
        <v>0</v>
      </c>
    </row>
    <row r="518" spans="1:13" x14ac:dyDescent="0.25">
      <c r="A518" s="9">
        <v>7588</v>
      </c>
      <c r="B518" s="30" t="s">
        <v>182</v>
      </c>
      <c r="C518" s="7" t="s">
        <v>183</v>
      </c>
      <c r="D518" s="2">
        <v>0</v>
      </c>
      <c r="E518" s="21">
        <f>VLOOKUP(B518,'Q2 Spend and Rebate'!B:E,3,FALSE)</f>
        <v>0</v>
      </c>
      <c r="F518" s="2">
        <v>0</v>
      </c>
      <c r="G518" s="2">
        <f>_xlfn.XLOOKUP(B518,'Q2 Spend and Rebate'!B:B,'Q2 Spend and Rebate'!E:E)</f>
        <v>0</v>
      </c>
      <c r="H518" s="3">
        <v>0</v>
      </c>
      <c r="I518" s="27">
        <f>_xlfn.XLOOKUP(B518,'Q2 Spend and Rebate'!B:B,'Q2 Spend and Rebate'!F:F)</f>
        <v>0</v>
      </c>
      <c r="J518" s="3">
        <f t="shared" si="32"/>
        <v>0</v>
      </c>
      <c r="K518" s="21">
        <f t="shared" si="33"/>
        <v>0</v>
      </c>
      <c r="L518" s="3">
        <f t="shared" si="34"/>
        <v>0</v>
      </c>
      <c r="M518" s="24">
        <f t="shared" si="35"/>
        <v>0</v>
      </c>
    </row>
    <row r="519" spans="1:13" x14ac:dyDescent="0.25">
      <c r="A519" s="9">
        <v>7590</v>
      </c>
      <c r="B519" s="30" t="s">
        <v>186</v>
      </c>
      <c r="C519" s="7" t="s">
        <v>187</v>
      </c>
      <c r="D519" s="2">
        <v>0</v>
      </c>
      <c r="E519" s="21">
        <f>VLOOKUP(B519,'Q2 Spend and Rebate'!B:E,3,FALSE)</f>
        <v>0</v>
      </c>
      <c r="F519" s="2">
        <v>0</v>
      </c>
      <c r="G519" s="2">
        <f>_xlfn.XLOOKUP(B519,'Q2 Spend and Rebate'!B:B,'Q2 Spend and Rebate'!E:E)</f>
        <v>0</v>
      </c>
      <c r="H519" s="3">
        <v>0</v>
      </c>
      <c r="I519" s="27">
        <f>_xlfn.XLOOKUP(B519,'Q2 Spend and Rebate'!B:B,'Q2 Spend and Rebate'!F:F)</f>
        <v>0</v>
      </c>
      <c r="J519" s="3">
        <f t="shared" si="32"/>
        <v>0</v>
      </c>
      <c r="K519" s="21">
        <f t="shared" si="33"/>
        <v>0</v>
      </c>
      <c r="L519" s="3">
        <f t="shared" si="34"/>
        <v>0</v>
      </c>
      <c r="M519" s="24">
        <f t="shared" si="35"/>
        <v>0</v>
      </c>
    </row>
    <row r="520" spans="1:13" x14ac:dyDescent="0.25">
      <c r="A520" s="9">
        <v>7145</v>
      </c>
      <c r="B520" s="30" t="s">
        <v>216</v>
      </c>
      <c r="C520" s="7" t="s">
        <v>217</v>
      </c>
      <c r="D520" s="2">
        <v>0</v>
      </c>
      <c r="E520" s="21">
        <f>VLOOKUP(B520,'Q2 Spend and Rebate'!B:E,3,FALSE)</f>
        <v>0</v>
      </c>
      <c r="F520" s="2">
        <v>0</v>
      </c>
      <c r="G520" s="2">
        <f>_xlfn.XLOOKUP(B520,'Q2 Spend and Rebate'!B:B,'Q2 Spend and Rebate'!E:E)</f>
        <v>0</v>
      </c>
      <c r="H520" s="3">
        <v>0</v>
      </c>
      <c r="I520" s="27">
        <f>_xlfn.XLOOKUP(B520,'Q2 Spend and Rebate'!B:B,'Q2 Spend and Rebate'!F:F)</f>
        <v>0</v>
      </c>
      <c r="J520" s="3">
        <f t="shared" si="32"/>
        <v>0</v>
      </c>
      <c r="K520" s="21">
        <f t="shared" si="33"/>
        <v>0</v>
      </c>
      <c r="L520" s="3">
        <f t="shared" si="34"/>
        <v>0</v>
      </c>
      <c r="M520" s="24">
        <f t="shared" si="35"/>
        <v>0</v>
      </c>
    </row>
    <row r="521" spans="1:13" x14ac:dyDescent="0.25">
      <c r="A521" s="9">
        <v>7156</v>
      </c>
      <c r="B521" s="30" t="s">
        <v>238</v>
      </c>
      <c r="C521" s="7" t="s">
        <v>239</v>
      </c>
      <c r="D521" s="2">
        <v>0</v>
      </c>
      <c r="E521" s="21">
        <f>VLOOKUP(B521,'Q2 Spend and Rebate'!B:E,3,FALSE)</f>
        <v>84.61</v>
      </c>
      <c r="F521" s="2">
        <v>3241.12</v>
      </c>
      <c r="G521" s="2">
        <f>_xlfn.XLOOKUP(B521,'Q2 Spend and Rebate'!B:B,'Q2 Spend and Rebate'!E:E)</f>
        <v>5630.84</v>
      </c>
      <c r="H521" s="3">
        <v>6</v>
      </c>
      <c r="I521" s="27">
        <f>_xlfn.XLOOKUP(B521,'Q2 Spend and Rebate'!B:B,'Q2 Spend and Rebate'!F:F)</f>
        <v>7</v>
      </c>
      <c r="J521" s="3">
        <f t="shared" si="32"/>
        <v>84.61</v>
      </c>
      <c r="K521" s="21">
        <f t="shared" si="33"/>
        <v>8871.9599999999991</v>
      </c>
      <c r="L521" s="3">
        <f t="shared" si="34"/>
        <v>13</v>
      </c>
      <c r="M521" s="24">
        <f t="shared" si="35"/>
        <v>0</v>
      </c>
    </row>
    <row r="522" spans="1:13" x14ac:dyDescent="0.25">
      <c r="A522" s="9">
        <v>7162</v>
      </c>
      <c r="B522" s="30" t="s">
        <v>248</v>
      </c>
      <c r="C522" s="7" t="s">
        <v>249</v>
      </c>
      <c r="D522" s="2">
        <v>0</v>
      </c>
      <c r="E522" s="21">
        <f>VLOOKUP(B522,'Q2 Spend and Rebate'!B:E,3,FALSE)</f>
        <v>0</v>
      </c>
      <c r="F522" s="2">
        <v>0</v>
      </c>
      <c r="G522" s="2">
        <f>_xlfn.XLOOKUP(B522,'Q2 Spend and Rebate'!B:B,'Q2 Spend and Rebate'!E:E)</f>
        <v>0</v>
      </c>
      <c r="H522" s="3">
        <v>0</v>
      </c>
      <c r="I522" s="27">
        <f>_xlfn.XLOOKUP(B522,'Q2 Spend and Rebate'!B:B,'Q2 Spend and Rebate'!F:F)</f>
        <v>0</v>
      </c>
      <c r="J522" s="3">
        <f t="shared" si="32"/>
        <v>0</v>
      </c>
      <c r="K522" s="21">
        <f t="shared" si="33"/>
        <v>0</v>
      </c>
      <c r="L522" s="3">
        <f t="shared" si="34"/>
        <v>0</v>
      </c>
      <c r="M522" s="24">
        <f t="shared" si="35"/>
        <v>0</v>
      </c>
    </row>
    <row r="523" spans="1:13" x14ac:dyDescent="0.25">
      <c r="A523" s="9">
        <v>7163</v>
      </c>
      <c r="B523" s="30" t="s">
        <v>250</v>
      </c>
      <c r="C523" s="7" t="s">
        <v>251</v>
      </c>
      <c r="D523" s="2">
        <v>0</v>
      </c>
      <c r="E523" s="21">
        <f>VLOOKUP(B523,'Q2 Spend and Rebate'!B:E,3,FALSE)</f>
        <v>0</v>
      </c>
      <c r="F523" s="2">
        <v>0</v>
      </c>
      <c r="G523" s="2">
        <f>_xlfn.XLOOKUP(B523,'Q2 Spend and Rebate'!B:B,'Q2 Spend and Rebate'!E:E)</f>
        <v>0</v>
      </c>
      <c r="H523" s="3">
        <v>0</v>
      </c>
      <c r="I523" s="27">
        <f>_xlfn.XLOOKUP(B523,'Q2 Spend and Rebate'!B:B,'Q2 Spend and Rebate'!F:F)</f>
        <v>0</v>
      </c>
      <c r="J523" s="3">
        <f t="shared" si="32"/>
        <v>0</v>
      </c>
      <c r="K523" s="21">
        <f t="shared" si="33"/>
        <v>0</v>
      </c>
      <c r="L523" s="3">
        <f t="shared" si="34"/>
        <v>0</v>
      </c>
      <c r="M523" s="24">
        <f t="shared" si="35"/>
        <v>0</v>
      </c>
    </row>
    <row r="524" spans="1:13" x14ac:dyDescent="0.25">
      <c r="A524" s="9">
        <v>7361</v>
      </c>
      <c r="B524" s="30" t="s">
        <v>254</v>
      </c>
      <c r="C524" s="7" t="s">
        <v>255</v>
      </c>
      <c r="D524" s="2">
        <v>0</v>
      </c>
      <c r="E524" s="21">
        <f>VLOOKUP(B524,'Q2 Spend and Rebate'!B:E,3,FALSE)</f>
        <v>172.03</v>
      </c>
      <c r="F524" s="2">
        <v>2051.39</v>
      </c>
      <c r="G524" s="2">
        <f>_xlfn.XLOOKUP(B524,'Q2 Spend and Rebate'!B:B,'Q2 Spend and Rebate'!E:E)</f>
        <v>9814.41</v>
      </c>
      <c r="H524" s="3">
        <v>11</v>
      </c>
      <c r="I524" s="27">
        <f>_xlfn.XLOOKUP(B524,'Q2 Spend and Rebate'!B:B,'Q2 Spend and Rebate'!F:F)</f>
        <v>20</v>
      </c>
      <c r="J524" s="3">
        <f t="shared" si="32"/>
        <v>172.03</v>
      </c>
      <c r="K524" s="21">
        <f t="shared" si="33"/>
        <v>11865.8</v>
      </c>
      <c r="L524" s="3">
        <f t="shared" si="34"/>
        <v>31</v>
      </c>
      <c r="M524" s="24">
        <f t="shared" si="35"/>
        <v>0</v>
      </c>
    </row>
    <row r="525" spans="1:13" x14ac:dyDescent="0.25">
      <c r="A525" s="9">
        <v>7365</v>
      </c>
      <c r="B525" s="30" t="s">
        <v>262</v>
      </c>
      <c r="C525" s="7" t="s">
        <v>263</v>
      </c>
      <c r="D525" s="2">
        <v>0</v>
      </c>
      <c r="E525" s="21">
        <f>VLOOKUP(B525,'Q2 Spend and Rebate'!B:E,3,FALSE)</f>
        <v>143.57</v>
      </c>
      <c r="F525" s="2">
        <v>3531.07</v>
      </c>
      <c r="G525" s="2">
        <f>_xlfn.XLOOKUP(B525,'Q2 Spend and Rebate'!B:B,'Q2 Spend and Rebate'!E:E)</f>
        <v>9766.9599999999991</v>
      </c>
      <c r="H525" s="3">
        <v>8</v>
      </c>
      <c r="I525" s="27">
        <f>_xlfn.XLOOKUP(B525,'Q2 Spend and Rebate'!B:B,'Q2 Spend and Rebate'!F:F)</f>
        <v>4</v>
      </c>
      <c r="J525" s="3">
        <f t="shared" si="32"/>
        <v>143.57</v>
      </c>
      <c r="K525" s="21">
        <f t="shared" si="33"/>
        <v>13298.029999999999</v>
      </c>
      <c r="L525" s="3">
        <f t="shared" si="34"/>
        <v>12</v>
      </c>
      <c r="M525" s="24">
        <f t="shared" si="35"/>
        <v>0</v>
      </c>
    </row>
    <row r="526" spans="1:13" x14ac:dyDescent="0.25">
      <c r="A526" s="9">
        <v>7368</v>
      </c>
      <c r="B526" s="30" t="s">
        <v>268</v>
      </c>
      <c r="C526" s="7" t="s">
        <v>269</v>
      </c>
      <c r="D526" s="2">
        <v>0</v>
      </c>
      <c r="E526" s="21">
        <f>VLOOKUP(B526,'Q2 Spend and Rebate'!B:E,3,FALSE)</f>
        <v>0</v>
      </c>
      <c r="F526" s="2">
        <v>0</v>
      </c>
      <c r="G526" s="2">
        <f>_xlfn.XLOOKUP(B526,'Q2 Spend and Rebate'!B:B,'Q2 Spend and Rebate'!E:E)</f>
        <v>0</v>
      </c>
      <c r="H526" s="3">
        <v>0</v>
      </c>
      <c r="I526" s="27">
        <f>_xlfn.XLOOKUP(B526,'Q2 Spend and Rebate'!B:B,'Q2 Spend and Rebate'!F:F)</f>
        <v>0</v>
      </c>
      <c r="J526" s="3">
        <f t="shared" si="32"/>
        <v>0</v>
      </c>
      <c r="K526" s="21">
        <f t="shared" si="33"/>
        <v>0</v>
      </c>
      <c r="L526" s="3">
        <f t="shared" si="34"/>
        <v>0</v>
      </c>
      <c r="M526" s="24">
        <f t="shared" si="35"/>
        <v>0</v>
      </c>
    </row>
    <row r="527" spans="1:13" x14ac:dyDescent="0.25">
      <c r="A527" s="9">
        <v>7372</v>
      </c>
      <c r="B527" s="30" t="s">
        <v>276</v>
      </c>
      <c r="C527" s="7" t="s">
        <v>277</v>
      </c>
      <c r="D527" s="2">
        <v>0</v>
      </c>
      <c r="E527" s="21">
        <f>VLOOKUP(B527,'Q2 Spend and Rebate'!B:E,3,FALSE)</f>
        <v>0</v>
      </c>
      <c r="F527" s="2">
        <v>0</v>
      </c>
      <c r="G527" s="2">
        <f>_xlfn.XLOOKUP(B527,'Q2 Spend and Rebate'!B:B,'Q2 Spend and Rebate'!E:E)</f>
        <v>0</v>
      </c>
      <c r="H527" s="3">
        <v>0</v>
      </c>
      <c r="I527" s="27">
        <f>_xlfn.XLOOKUP(B527,'Q2 Spend and Rebate'!B:B,'Q2 Spend and Rebate'!F:F)</f>
        <v>0</v>
      </c>
      <c r="J527" s="3">
        <f t="shared" si="32"/>
        <v>0</v>
      </c>
      <c r="K527" s="21">
        <f t="shared" si="33"/>
        <v>0</v>
      </c>
      <c r="L527" s="3">
        <f t="shared" si="34"/>
        <v>0</v>
      </c>
      <c r="M527" s="24">
        <f t="shared" si="35"/>
        <v>0</v>
      </c>
    </row>
    <row r="528" spans="1:13" x14ac:dyDescent="0.25">
      <c r="A528" s="9">
        <v>7373</v>
      </c>
      <c r="B528" s="30" t="s">
        <v>278</v>
      </c>
      <c r="C528" s="7" t="s">
        <v>279</v>
      </c>
      <c r="D528" s="2">
        <v>0</v>
      </c>
      <c r="E528" s="21">
        <f>VLOOKUP(B528,'Q2 Spend and Rebate'!B:E,3,FALSE)</f>
        <v>161.69</v>
      </c>
      <c r="F528" s="2">
        <v>1533.95</v>
      </c>
      <c r="G528" s="2">
        <f>_xlfn.XLOOKUP(B528,'Q2 Spend and Rebate'!B:B,'Q2 Spend and Rebate'!E:E)</f>
        <v>9173.3700000000008</v>
      </c>
      <c r="H528" s="3">
        <v>8</v>
      </c>
      <c r="I528" s="27">
        <f>_xlfn.XLOOKUP(B528,'Q2 Spend and Rebate'!B:B,'Q2 Spend and Rebate'!F:F)</f>
        <v>13</v>
      </c>
      <c r="J528" s="3">
        <f t="shared" si="32"/>
        <v>161.69</v>
      </c>
      <c r="K528" s="21">
        <f t="shared" si="33"/>
        <v>10707.320000000002</v>
      </c>
      <c r="L528" s="3">
        <f t="shared" si="34"/>
        <v>21</v>
      </c>
      <c r="M528" s="24">
        <f t="shared" si="35"/>
        <v>0</v>
      </c>
    </row>
    <row r="529" spans="1:13" x14ac:dyDescent="0.25">
      <c r="A529" s="9">
        <v>7379</v>
      </c>
      <c r="B529" s="30" t="s">
        <v>290</v>
      </c>
      <c r="C529" s="7" t="s">
        <v>291</v>
      </c>
      <c r="D529" s="2">
        <v>0</v>
      </c>
      <c r="E529" s="21">
        <f>VLOOKUP(B529,'Q2 Spend and Rebate'!B:E,3,FALSE)</f>
        <v>0</v>
      </c>
      <c r="F529" s="2">
        <v>0</v>
      </c>
      <c r="G529" s="2">
        <f>_xlfn.XLOOKUP(B529,'Q2 Spend and Rebate'!B:B,'Q2 Spend and Rebate'!E:E)</f>
        <v>0</v>
      </c>
      <c r="H529" s="3">
        <v>0</v>
      </c>
      <c r="I529" s="27">
        <f>_xlfn.XLOOKUP(B529,'Q2 Spend and Rebate'!B:B,'Q2 Spend and Rebate'!F:F)</f>
        <v>0</v>
      </c>
      <c r="J529" s="3">
        <f t="shared" si="32"/>
        <v>0</v>
      </c>
      <c r="K529" s="21">
        <f t="shared" si="33"/>
        <v>0</v>
      </c>
      <c r="L529" s="3">
        <f t="shared" si="34"/>
        <v>0</v>
      </c>
      <c r="M529" s="24">
        <f t="shared" si="35"/>
        <v>0</v>
      </c>
    </row>
    <row r="530" spans="1:13" x14ac:dyDescent="0.25">
      <c r="A530" s="9">
        <v>7382</v>
      </c>
      <c r="B530" s="30" t="s">
        <v>296</v>
      </c>
      <c r="C530" s="7" t="s">
        <v>297</v>
      </c>
      <c r="D530" s="2">
        <v>0</v>
      </c>
      <c r="E530" s="21">
        <f>VLOOKUP(B530,'Q2 Spend and Rebate'!B:E,3,FALSE)</f>
        <v>0</v>
      </c>
      <c r="F530" s="2">
        <v>0</v>
      </c>
      <c r="G530" s="2">
        <f>_xlfn.XLOOKUP(B530,'Q2 Spend and Rebate'!B:B,'Q2 Spend and Rebate'!E:E)</f>
        <v>0</v>
      </c>
      <c r="H530" s="3">
        <v>0</v>
      </c>
      <c r="I530" s="27">
        <f>_xlfn.XLOOKUP(B530,'Q2 Spend and Rebate'!B:B,'Q2 Spend and Rebate'!F:F)</f>
        <v>0</v>
      </c>
      <c r="J530" s="3">
        <f t="shared" si="32"/>
        <v>0</v>
      </c>
      <c r="K530" s="21">
        <f t="shared" si="33"/>
        <v>0</v>
      </c>
      <c r="L530" s="3">
        <f t="shared" si="34"/>
        <v>0</v>
      </c>
      <c r="M530" s="24">
        <f t="shared" si="35"/>
        <v>0</v>
      </c>
    </row>
    <row r="531" spans="1:13" x14ac:dyDescent="0.25">
      <c r="A531" s="9">
        <v>7383</v>
      </c>
      <c r="B531" s="30" t="s">
        <v>298</v>
      </c>
      <c r="C531" s="7" t="s">
        <v>299</v>
      </c>
      <c r="D531" s="2">
        <v>0</v>
      </c>
      <c r="E531" s="21">
        <f>VLOOKUP(B531,'Q2 Spend and Rebate'!B:E,3,FALSE)</f>
        <v>0</v>
      </c>
      <c r="F531" s="2">
        <v>82.14</v>
      </c>
      <c r="G531" s="2">
        <f>_xlfn.XLOOKUP(B531,'Q2 Spend and Rebate'!B:B,'Q2 Spend and Rebate'!E:E)</f>
        <v>345.64</v>
      </c>
      <c r="H531" s="3">
        <v>3</v>
      </c>
      <c r="I531" s="27">
        <f>_xlfn.XLOOKUP(B531,'Q2 Spend and Rebate'!B:B,'Q2 Spend and Rebate'!F:F)</f>
        <v>4</v>
      </c>
      <c r="J531" s="3">
        <f t="shared" si="32"/>
        <v>0</v>
      </c>
      <c r="K531" s="21">
        <f t="shared" si="33"/>
        <v>427.78</v>
      </c>
      <c r="L531" s="3">
        <f t="shared" si="34"/>
        <v>7</v>
      </c>
      <c r="M531" s="24">
        <f t="shared" si="35"/>
        <v>0</v>
      </c>
    </row>
    <row r="532" spans="1:13" x14ac:dyDescent="0.25">
      <c r="A532" s="9">
        <v>7384</v>
      </c>
      <c r="B532" s="30" t="s">
        <v>300</v>
      </c>
      <c r="C532" s="7" t="s">
        <v>301</v>
      </c>
      <c r="D532" s="2">
        <v>0</v>
      </c>
      <c r="E532" s="21">
        <f>VLOOKUP(B532,'Q2 Spend and Rebate'!B:E,3,FALSE)</f>
        <v>0</v>
      </c>
      <c r="F532" s="2">
        <v>0</v>
      </c>
      <c r="G532" s="2">
        <f>_xlfn.XLOOKUP(B532,'Q2 Spend and Rebate'!B:B,'Q2 Spend and Rebate'!E:E)</f>
        <v>0</v>
      </c>
      <c r="H532" s="3">
        <v>0</v>
      </c>
      <c r="I532" s="27">
        <f>_xlfn.XLOOKUP(B532,'Q2 Spend and Rebate'!B:B,'Q2 Spend and Rebate'!F:F)</f>
        <v>0</v>
      </c>
      <c r="J532" s="3">
        <f t="shared" si="32"/>
        <v>0</v>
      </c>
      <c r="K532" s="21">
        <f t="shared" si="33"/>
        <v>0</v>
      </c>
      <c r="L532" s="3">
        <f t="shared" si="34"/>
        <v>0</v>
      </c>
      <c r="M532" s="24">
        <f t="shared" si="35"/>
        <v>0</v>
      </c>
    </row>
    <row r="533" spans="1:13" x14ac:dyDescent="0.25">
      <c r="A533" s="9">
        <v>7107</v>
      </c>
      <c r="B533" s="30" t="s">
        <v>330</v>
      </c>
      <c r="C533" s="7" t="s">
        <v>331</v>
      </c>
      <c r="D533" s="2">
        <v>0</v>
      </c>
      <c r="E533" s="21">
        <f>VLOOKUP(B533,'Q2 Spend and Rebate'!B:E,3,FALSE)</f>
        <v>0</v>
      </c>
      <c r="F533" s="2">
        <v>0</v>
      </c>
      <c r="G533" s="2">
        <f>_xlfn.XLOOKUP(B533,'Q2 Spend and Rebate'!B:B,'Q2 Spend and Rebate'!E:E)</f>
        <v>0</v>
      </c>
      <c r="H533" s="3">
        <v>0</v>
      </c>
      <c r="I533" s="27">
        <f>_xlfn.XLOOKUP(B533,'Q2 Spend and Rebate'!B:B,'Q2 Spend and Rebate'!F:F)</f>
        <v>0</v>
      </c>
      <c r="J533" s="3">
        <f t="shared" si="32"/>
        <v>0</v>
      </c>
      <c r="K533" s="21">
        <f t="shared" si="33"/>
        <v>0</v>
      </c>
      <c r="L533" s="3">
        <f t="shared" si="34"/>
        <v>0</v>
      </c>
      <c r="M533" s="24">
        <f t="shared" si="35"/>
        <v>0</v>
      </c>
    </row>
    <row r="534" spans="1:13" x14ac:dyDescent="0.25">
      <c r="A534" s="9">
        <v>7118</v>
      </c>
      <c r="B534" s="30" t="s">
        <v>352</v>
      </c>
      <c r="C534" s="7" t="s">
        <v>353</v>
      </c>
      <c r="D534" s="2">
        <v>0</v>
      </c>
      <c r="E534" s="21">
        <f>VLOOKUP(B534,'Q2 Spend and Rebate'!B:E,3,FALSE)</f>
        <v>0</v>
      </c>
      <c r="F534" s="2">
        <v>0</v>
      </c>
      <c r="G534" s="2">
        <f>_xlfn.XLOOKUP(B534,'Q2 Spend and Rebate'!B:B,'Q2 Spend and Rebate'!E:E)</f>
        <v>0</v>
      </c>
      <c r="H534" s="3">
        <v>0</v>
      </c>
      <c r="I534" s="27">
        <f>_xlfn.XLOOKUP(B534,'Q2 Spend and Rebate'!B:B,'Q2 Spend and Rebate'!F:F)</f>
        <v>0</v>
      </c>
      <c r="J534" s="3">
        <f t="shared" si="32"/>
        <v>0</v>
      </c>
      <c r="K534" s="21">
        <f t="shared" si="33"/>
        <v>0</v>
      </c>
      <c r="L534" s="3">
        <f t="shared" si="34"/>
        <v>0</v>
      </c>
      <c r="M534" s="24">
        <f t="shared" si="35"/>
        <v>0</v>
      </c>
    </row>
    <row r="535" spans="1:13" x14ac:dyDescent="0.25">
      <c r="A535" s="9">
        <v>7330</v>
      </c>
      <c r="B535" s="30" t="s">
        <v>386</v>
      </c>
      <c r="C535" s="7" t="s">
        <v>387</v>
      </c>
      <c r="D535" s="2">
        <v>0</v>
      </c>
      <c r="E535" s="21">
        <f>VLOOKUP(B535,'Q2 Spend and Rebate'!B:E,3,FALSE)</f>
        <v>0</v>
      </c>
      <c r="F535" s="2">
        <v>0</v>
      </c>
      <c r="G535" s="2">
        <f>_xlfn.XLOOKUP(B535,'Q2 Spend and Rebate'!B:B,'Q2 Spend and Rebate'!E:E)</f>
        <v>0</v>
      </c>
      <c r="H535" s="3">
        <v>0</v>
      </c>
      <c r="I535" s="27">
        <f>_xlfn.XLOOKUP(B535,'Q2 Spend and Rebate'!B:B,'Q2 Spend and Rebate'!F:F)</f>
        <v>0</v>
      </c>
      <c r="J535" s="3">
        <f t="shared" si="32"/>
        <v>0</v>
      </c>
      <c r="K535" s="21">
        <f t="shared" si="33"/>
        <v>0</v>
      </c>
      <c r="L535" s="3">
        <f t="shared" si="34"/>
        <v>0</v>
      </c>
      <c r="M535" s="24">
        <f t="shared" si="35"/>
        <v>0</v>
      </c>
    </row>
    <row r="536" spans="1:13" x14ac:dyDescent="0.25">
      <c r="A536" s="9">
        <v>7338</v>
      </c>
      <c r="B536" s="30" t="s">
        <v>402</v>
      </c>
      <c r="C536" s="7" t="s">
        <v>403</v>
      </c>
      <c r="D536" s="2">
        <v>0</v>
      </c>
      <c r="E536" s="21">
        <f>VLOOKUP(B536,'Q2 Spend and Rebate'!B:E,3,FALSE)</f>
        <v>0</v>
      </c>
      <c r="F536" s="2">
        <v>0</v>
      </c>
      <c r="G536" s="2">
        <f>_xlfn.XLOOKUP(B536,'Q2 Spend and Rebate'!B:B,'Q2 Spend and Rebate'!E:E)</f>
        <v>0</v>
      </c>
      <c r="H536" s="3">
        <v>0</v>
      </c>
      <c r="I536" s="27">
        <f>_xlfn.XLOOKUP(B536,'Q2 Spend and Rebate'!B:B,'Q2 Spend and Rebate'!F:F)</f>
        <v>0</v>
      </c>
      <c r="J536" s="3">
        <f t="shared" si="32"/>
        <v>0</v>
      </c>
      <c r="K536" s="21">
        <f t="shared" si="33"/>
        <v>0</v>
      </c>
      <c r="L536" s="3">
        <f t="shared" si="34"/>
        <v>0</v>
      </c>
      <c r="M536" s="24">
        <f t="shared" si="35"/>
        <v>0</v>
      </c>
    </row>
    <row r="537" spans="1:13" x14ac:dyDescent="0.25">
      <c r="A537" s="9">
        <v>7356</v>
      </c>
      <c r="B537" s="30" t="s">
        <v>430</v>
      </c>
      <c r="C537" s="7" t="s">
        <v>431</v>
      </c>
      <c r="D537" s="2">
        <v>0</v>
      </c>
      <c r="E537" s="21">
        <f>VLOOKUP(B537,'Q2 Spend and Rebate'!B:E,3,FALSE)</f>
        <v>0</v>
      </c>
      <c r="F537" s="2">
        <v>2257.14</v>
      </c>
      <c r="G537" s="2">
        <f>_xlfn.XLOOKUP(B537,'Q2 Spend and Rebate'!B:B,'Q2 Spend and Rebate'!E:E)</f>
        <v>3058.07</v>
      </c>
      <c r="H537" s="3">
        <v>13</v>
      </c>
      <c r="I537" s="27">
        <f>_xlfn.XLOOKUP(B537,'Q2 Spend and Rebate'!B:B,'Q2 Spend and Rebate'!F:F)</f>
        <v>19</v>
      </c>
      <c r="J537" s="3">
        <f t="shared" si="32"/>
        <v>0</v>
      </c>
      <c r="K537" s="21">
        <f t="shared" si="33"/>
        <v>5315.21</v>
      </c>
      <c r="L537" s="3">
        <f t="shared" si="34"/>
        <v>32</v>
      </c>
      <c r="M537" s="24">
        <f t="shared" si="35"/>
        <v>0</v>
      </c>
    </row>
    <row r="538" spans="1:13" x14ac:dyDescent="0.25">
      <c r="A538" s="9">
        <v>7071</v>
      </c>
      <c r="B538" s="30" t="s">
        <v>442</v>
      </c>
      <c r="C538" s="7" t="s">
        <v>443</v>
      </c>
      <c r="D538" s="2">
        <v>0</v>
      </c>
      <c r="E538" s="21">
        <f>VLOOKUP(B538,'Q2 Spend and Rebate'!B:E,3,FALSE)</f>
        <v>0</v>
      </c>
      <c r="F538" s="2">
        <v>281.8</v>
      </c>
      <c r="G538" s="2">
        <f>_xlfn.XLOOKUP(B538,'Q2 Spend and Rebate'!B:B,'Q2 Spend and Rebate'!E:E)</f>
        <v>614.99</v>
      </c>
      <c r="H538" s="3">
        <v>0</v>
      </c>
      <c r="I538" s="27">
        <f>_xlfn.XLOOKUP(B538,'Q2 Spend and Rebate'!B:B,'Q2 Spend and Rebate'!F:F)</f>
        <v>0</v>
      </c>
      <c r="J538" s="3">
        <f t="shared" si="32"/>
        <v>0</v>
      </c>
      <c r="K538" s="21">
        <f t="shared" si="33"/>
        <v>896.79</v>
      </c>
      <c r="L538" s="3">
        <f t="shared" si="34"/>
        <v>0</v>
      </c>
      <c r="M538" s="24">
        <f t="shared" si="35"/>
        <v>0</v>
      </c>
    </row>
    <row r="539" spans="1:13" x14ac:dyDescent="0.25">
      <c r="A539" s="9">
        <v>7075</v>
      </c>
      <c r="B539" s="30" t="s">
        <v>450</v>
      </c>
      <c r="C539" s="7" t="s">
        <v>451</v>
      </c>
      <c r="D539" s="2">
        <v>0</v>
      </c>
      <c r="E539" s="21">
        <f>VLOOKUP(B539,'Q2 Spend and Rebate'!B:E,3,FALSE)</f>
        <v>77.45</v>
      </c>
      <c r="F539" s="2">
        <v>1664.5</v>
      </c>
      <c r="G539" s="2">
        <f>_xlfn.XLOOKUP(B539,'Q2 Spend and Rebate'!B:B,'Q2 Spend and Rebate'!E:E)</f>
        <v>5029.0200000000004</v>
      </c>
      <c r="H539" s="3">
        <v>1</v>
      </c>
      <c r="I539" s="27">
        <f>_xlfn.XLOOKUP(B539,'Q2 Spend and Rebate'!B:B,'Q2 Spend and Rebate'!F:F)</f>
        <v>7</v>
      </c>
      <c r="J539" s="3">
        <f t="shared" si="32"/>
        <v>77.45</v>
      </c>
      <c r="K539" s="21">
        <f t="shared" si="33"/>
        <v>6693.52</v>
      </c>
      <c r="L539" s="3">
        <f t="shared" si="34"/>
        <v>8</v>
      </c>
      <c r="M539" s="24">
        <f t="shared" si="35"/>
        <v>0</v>
      </c>
    </row>
    <row r="540" spans="1:13" x14ac:dyDescent="0.25">
      <c r="A540" s="9">
        <v>7080</v>
      </c>
      <c r="B540" s="30" t="s">
        <v>460</v>
      </c>
      <c r="C540" s="7" t="s">
        <v>461</v>
      </c>
      <c r="D540" s="2">
        <v>0</v>
      </c>
      <c r="E540" s="21">
        <f>VLOOKUP(B540,'Q2 Spend and Rebate'!B:E,3,FALSE)</f>
        <v>0</v>
      </c>
      <c r="F540" s="2">
        <v>4574.05</v>
      </c>
      <c r="G540" s="2">
        <f>_xlfn.XLOOKUP(B540,'Q2 Spend and Rebate'!B:B,'Q2 Spend and Rebate'!E:E)</f>
        <v>1940.03</v>
      </c>
      <c r="H540" s="3">
        <v>5</v>
      </c>
      <c r="I540" s="27">
        <f>_xlfn.XLOOKUP(B540,'Q2 Spend and Rebate'!B:B,'Q2 Spend and Rebate'!F:F)</f>
        <v>14</v>
      </c>
      <c r="J540" s="3">
        <f t="shared" si="32"/>
        <v>0</v>
      </c>
      <c r="K540" s="21">
        <f t="shared" si="33"/>
        <v>6514.08</v>
      </c>
      <c r="L540" s="3">
        <f t="shared" si="34"/>
        <v>19</v>
      </c>
      <c r="M540" s="24">
        <f t="shared" si="35"/>
        <v>0</v>
      </c>
    </row>
    <row r="541" spans="1:13" x14ac:dyDescent="0.25">
      <c r="A541" s="9">
        <v>7083</v>
      </c>
      <c r="B541" s="30" t="s">
        <v>464</v>
      </c>
      <c r="C541" s="7" t="s">
        <v>465</v>
      </c>
      <c r="D541" s="2">
        <v>0</v>
      </c>
      <c r="E541" s="21">
        <f>VLOOKUP(B541,'Q2 Spend and Rebate'!B:E,3,FALSE)</f>
        <v>100.99</v>
      </c>
      <c r="F541" s="2">
        <v>2884.69</v>
      </c>
      <c r="G541" s="2">
        <f>_xlfn.XLOOKUP(B541,'Q2 Spend and Rebate'!B:B,'Q2 Spend and Rebate'!E:E)</f>
        <v>5871.56</v>
      </c>
      <c r="H541" s="3">
        <v>22</v>
      </c>
      <c r="I541" s="27">
        <f>_xlfn.XLOOKUP(B541,'Q2 Spend and Rebate'!B:B,'Q2 Spend and Rebate'!F:F)</f>
        <v>8</v>
      </c>
      <c r="J541" s="3">
        <f t="shared" si="32"/>
        <v>100.99</v>
      </c>
      <c r="K541" s="21">
        <f t="shared" si="33"/>
        <v>8756.25</v>
      </c>
      <c r="L541" s="3">
        <f t="shared" si="34"/>
        <v>30</v>
      </c>
      <c r="M541" s="24">
        <f t="shared" si="35"/>
        <v>0</v>
      </c>
    </row>
    <row r="542" spans="1:13" x14ac:dyDescent="0.25">
      <c r="A542" s="9">
        <v>7300</v>
      </c>
      <c r="B542" s="30" t="s">
        <v>510</v>
      </c>
      <c r="C542" s="7" t="s">
        <v>511</v>
      </c>
      <c r="D542" s="2">
        <v>0</v>
      </c>
      <c r="E542" s="21">
        <f>VLOOKUP(B542,'Q2 Spend and Rebate'!B:E,3,FALSE)</f>
        <v>0</v>
      </c>
      <c r="F542" s="2">
        <v>0</v>
      </c>
      <c r="G542" s="2">
        <f>_xlfn.XLOOKUP(B542,'Q2 Spend and Rebate'!B:B,'Q2 Spend and Rebate'!E:E)</f>
        <v>0</v>
      </c>
      <c r="H542" s="3">
        <v>0</v>
      </c>
      <c r="I542" s="27">
        <f>_xlfn.XLOOKUP(B542,'Q2 Spend and Rebate'!B:B,'Q2 Spend and Rebate'!F:F)</f>
        <v>0</v>
      </c>
      <c r="J542" s="3">
        <f t="shared" si="32"/>
        <v>0</v>
      </c>
      <c r="K542" s="21">
        <f t="shared" si="33"/>
        <v>0</v>
      </c>
      <c r="L542" s="3">
        <f t="shared" si="34"/>
        <v>0</v>
      </c>
      <c r="M542" s="24">
        <f t="shared" si="35"/>
        <v>0</v>
      </c>
    </row>
    <row r="543" spans="1:13" x14ac:dyDescent="0.25">
      <c r="A543" s="9">
        <v>7312</v>
      </c>
      <c r="B543" s="30" t="s">
        <v>534</v>
      </c>
      <c r="C543" s="7" t="s">
        <v>535</v>
      </c>
      <c r="D543" s="2">
        <v>0</v>
      </c>
      <c r="E543" s="21">
        <f>VLOOKUP(B543,'Q2 Spend and Rebate'!B:E,3,FALSE)</f>
        <v>0</v>
      </c>
      <c r="F543" s="2">
        <v>1459.34</v>
      </c>
      <c r="G543" s="2">
        <f>_xlfn.XLOOKUP(B543,'Q2 Spend and Rebate'!B:B,'Q2 Spend and Rebate'!E:E)</f>
        <v>2779.87</v>
      </c>
      <c r="H543" s="3">
        <v>6</v>
      </c>
      <c r="I543" s="27">
        <f>_xlfn.XLOOKUP(B543,'Q2 Spend and Rebate'!B:B,'Q2 Spend and Rebate'!F:F)</f>
        <v>4</v>
      </c>
      <c r="J543" s="3">
        <f t="shared" si="32"/>
        <v>0</v>
      </c>
      <c r="K543" s="21">
        <f t="shared" si="33"/>
        <v>4239.21</v>
      </c>
      <c r="L543" s="3">
        <f t="shared" si="34"/>
        <v>10</v>
      </c>
      <c r="M543" s="24">
        <f t="shared" si="35"/>
        <v>0</v>
      </c>
    </row>
    <row r="544" spans="1:13" x14ac:dyDescent="0.25">
      <c r="A544" s="9">
        <v>7318</v>
      </c>
      <c r="B544" s="30" t="s">
        <v>546</v>
      </c>
      <c r="C544" s="7" t="s">
        <v>89</v>
      </c>
      <c r="D544" s="2">
        <v>0</v>
      </c>
      <c r="E544" s="21">
        <f>VLOOKUP(B544,'Q2 Spend and Rebate'!B:E,3,FALSE)</f>
        <v>0</v>
      </c>
      <c r="F544" s="2">
        <v>0</v>
      </c>
      <c r="G544" s="2">
        <f>_xlfn.XLOOKUP(B544,'Q2 Spend and Rebate'!B:B,'Q2 Spend and Rebate'!E:E)</f>
        <v>0</v>
      </c>
      <c r="H544" s="3">
        <v>0</v>
      </c>
      <c r="I544" s="27">
        <f>_xlfn.XLOOKUP(B544,'Q2 Spend and Rebate'!B:B,'Q2 Spend and Rebate'!F:F)</f>
        <v>0</v>
      </c>
      <c r="J544" s="3">
        <f t="shared" si="32"/>
        <v>0</v>
      </c>
      <c r="K544" s="21">
        <f t="shared" si="33"/>
        <v>0</v>
      </c>
      <c r="L544" s="3">
        <f t="shared" si="34"/>
        <v>0</v>
      </c>
      <c r="M544" s="24">
        <f t="shared" si="35"/>
        <v>0</v>
      </c>
    </row>
    <row r="545" spans="1:13" x14ac:dyDescent="0.25">
      <c r="A545" s="9">
        <v>7323</v>
      </c>
      <c r="B545" s="30" t="s">
        <v>555</v>
      </c>
      <c r="C545" s="7" t="s">
        <v>556</v>
      </c>
      <c r="D545" s="2">
        <v>0</v>
      </c>
      <c r="E545" s="21">
        <f>VLOOKUP(B545,'Q2 Spend and Rebate'!B:E,3,FALSE)</f>
        <v>0</v>
      </c>
      <c r="F545" s="2">
        <v>0</v>
      </c>
      <c r="G545" s="2">
        <f>_xlfn.XLOOKUP(B545,'Q2 Spend and Rebate'!B:B,'Q2 Spend and Rebate'!E:E)</f>
        <v>0</v>
      </c>
      <c r="H545" s="3">
        <v>0</v>
      </c>
      <c r="I545" s="27">
        <f>_xlfn.XLOOKUP(B545,'Q2 Spend and Rebate'!B:B,'Q2 Spend and Rebate'!F:F)</f>
        <v>0</v>
      </c>
      <c r="J545" s="3">
        <f t="shared" si="32"/>
        <v>0</v>
      </c>
      <c r="K545" s="21">
        <f t="shared" si="33"/>
        <v>0</v>
      </c>
      <c r="L545" s="3">
        <f t="shared" si="34"/>
        <v>0</v>
      </c>
      <c r="M545" s="24">
        <f t="shared" si="35"/>
        <v>0</v>
      </c>
    </row>
    <row r="546" spans="1:13" x14ac:dyDescent="0.25">
      <c r="A546" s="9">
        <v>20389</v>
      </c>
      <c r="B546" s="30" t="s">
        <v>571</v>
      </c>
      <c r="C546" s="7" t="s">
        <v>572</v>
      </c>
      <c r="D546" s="2">
        <v>0</v>
      </c>
      <c r="E546" s="21">
        <f>VLOOKUP(B546,'Q2 Spend and Rebate'!B:E,3,FALSE)</f>
        <v>0</v>
      </c>
      <c r="F546" s="2">
        <v>0</v>
      </c>
      <c r="G546" s="2">
        <f>_xlfn.XLOOKUP(B546,'Q2 Spend and Rebate'!B:B,'Q2 Spend and Rebate'!E:E)</f>
        <v>1679.66</v>
      </c>
      <c r="H546" s="3">
        <v>0</v>
      </c>
      <c r="I546" s="27">
        <f>_xlfn.XLOOKUP(B546,'Q2 Spend and Rebate'!B:B,'Q2 Spend and Rebate'!F:F)</f>
        <v>1</v>
      </c>
      <c r="J546" s="3">
        <f t="shared" si="32"/>
        <v>0</v>
      </c>
      <c r="K546" s="21">
        <f t="shared" si="33"/>
        <v>1679.66</v>
      </c>
      <c r="L546" s="3">
        <f t="shared" si="34"/>
        <v>1</v>
      </c>
      <c r="M546" s="24">
        <f t="shared" si="35"/>
        <v>0</v>
      </c>
    </row>
    <row r="547" spans="1:13" x14ac:dyDescent="0.25">
      <c r="A547" s="9">
        <v>20401</v>
      </c>
      <c r="B547" s="30" t="s">
        <v>573</v>
      </c>
      <c r="C547" s="7" t="s">
        <v>574</v>
      </c>
      <c r="D547" s="2">
        <v>0</v>
      </c>
      <c r="E547" s="21">
        <f>VLOOKUP(B547,'Q2 Spend and Rebate'!B:E,3,FALSE)</f>
        <v>0</v>
      </c>
      <c r="F547" s="2">
        <v>418.35</v>
      </c>
      <c r="G547" s="2">
        <f>_xlfn.XLOOKUP(B547,'Q2 Spend and Rebate'!B:B,'Q2 Spend and Rebate'!E:E)</f>
        <v>501.92</v>
      </c>
      <c r="H547" s="3">
        <v>0</v>
      </c>
      <c r="I547" s="27">
        <f>_xlfn.XLOOKUP(B547,'Q2 Spend and Rebate'!B:B,'Q2 Spend and Rebate'!F:F)</f>
        <v>2</v>
      </c>
      <c r="J547" s="3">
        <f t="shared" si="32"/>
        <v>0</v>
      </c>
      <c r="K547" s="21">
        <f t="shared" si="33"/>
        <v>920.27</v>
      </c>
      <c r="L547" s="3">
        <f t="shared" si="34"/>
        <v>2</v>
      </c>
      <c r="M547" s="24">
        <f t="shared" si="35"/>
        <v>0</v>
      </c>
    </row>
    <row r="548" spans="1:13" x14ac:dyDescent="0.25">
      <c r="A548" s="9">
        <v>20801</v>
      </c>
      <c r="B548" s="30" t="s">
        <v>585</v>
      </c>
      <c r="C548" s="7" t="s">
        <v>586</v>
      </c>
      <c r="D548" s="2">
        <v>0</v>
      </c>
      <c r="E548" s="21">
        <f>VLOOKUP(B548,'Q2 Spend and Rebate'!B:E,3,FALSE)</f>
        <v>118.19</v>
      </c>
      <c r="F548" s="2">
        <v>3307.54</v>
      </c>
      <c r="G548" s="2">
        <f>_xlfn.XLOOKUP(B548,'Q2 Spend and Rebate'!B:B,'Q2 Spend and Rebate'!E:E)</f>
        <v>7793.42</v>
      </c>
      <c r="H548" s="3">
        <v>5</v>
      </c>
      <c r="I548" s="27">
        <f>_xlfn.XLOOKUP(B548,'Q2 Spend and Rebate'!B:B,'Q2 Spend and Rebate'!F:F)</f>
        <v>6</v>
      </c>
      <c r="J548" s="3">
        <f t="shared" si="32"/>
        <v>118.19</v>
      </c>
      <c r="K548" s="21">
        <f t="shared" si="33"/>
        <v>11100.96</v>
      </c>
      <c r="L548" s="3">
        <f t="shared" si="34"/>
        <v>11</v>
      </c>
      <c r="M548" s="24">
        <f t="shared" si="35"/>
        <v>0</v>
      </c>
    </row>
    <row r="549" spans="1:13" x14ac:dyDescent="0.25">
      <c r="A549" s="9">
        <v>21316</v>
      </c>
      <c r="B549" s="30" t="s">
        <v>595</v>
      </c>
      <c r="C549" s="7" t="s">
        <v>596</v>
      </c>
      <c r="D549" s="2">
        <v>0</v>
      </c>
      <c r="E549" s="21">
        <f>VLOOKUP(B549,'Q2 Spend and Rebate'!B:E,3,FALSE)</f>
        <v>760.24</v>
      </c>
      <c r="F549" s="2">
        <v>216.8</v>
      </c>
      <c r="G549" s="2">
        <f>_xlfn.XLOOKUP(B549,'Q2 Spend and Rebate'!B:B,'Q2 Spend and Rebate'!E:E)</f>
        <v>45796.9</v>
      </c>
      <c r="H549" s="3">
        <v>1</v>
      </c>
      <c r="I549" s="27">
        <f>_xlfn.XLOOKUP(B549,'Q2 Spend and Rebate'!B:B,'Q2 Spend and Rebate'!F:F)</f>
        <v>28</v>
      </c>
      <c r="J549" s="3">
        <f t="shared" si="32"/>
        <v>760.24</v>
      </c>
      <c r="K549" s="21">
        <f t="shared" si="33"/>
        <v>46013.700000000004</v>
      </c>
      <c r="L549" s="3">
        <f t="shared" si="34"/>
        <v>29</v>
      </c>
      <c r="M549" s="24">
        <f t="shared" si="35"/>
        <v>0</v>
      </c>
    </row>
    <row r="550" spans="1:13" x14ac:dyDescent="0.25">
      <c r="A550" s="9">
        <v>22108</v>
      </c>
      <c r="B550" s="30" t="s">
        <v>607</v>
      </c>
      <c r="C550" s="7" t="s">
        <v>608</v>
      </c>
      <c r="D550" s="2">
        <v>0</v>
      </c>
      <c r="E550" s="21">
        <f>VLOOKUP(B550,'Q2 Spend and Rebate'!B:E,3,FALSE)</f>
        <v>417.5</v>
      </c>
      <c r="F550" s="2">
        <v>1930.62</v>
      </c>
      <c r="G550" s="2">
        <f>_xlfn.XLOOKUP(B550,'Q2 Spend and Rebate'!B:B,'Q2 Spend and Rebate'!E:E)</f>
        <v>23324.25</v>
      </c>
      <c r="H550" s="3">
        <v>3</v>
      </c>
      <c r="I550" s="27">
        <f>_xlfn.XLOOKUP(B550,'Q2 Spend and Rebate'!B:B,'Q2 Spend and Rebate'!F:F)</f>
        <v>45</v>
      </c>
      <c r="J550" s="3">
        <f t="shared" si="32"/>
        <v>417.5</v>
      </c>
      <c r="K550" s="21">
        <f t="shared" si="33"/>
        <v>25254.87</v>
      </c>
      <c r="L550" s="3">
        <f t="shared" si="34"/>
        <v>48</v>
      </c>
      <c r="M550" s="24">
        <f t="shared" si="35"/>
        <v>0</v>
      </c>
    </row>
    <row r="551" spans="1:13" x14ac:dyDescent="0.25">
      <c r="A551" s="9">
        <v>22121</v>
      </c>
      <c r="B551" s="30" t="s">
        <v>609</v>
      </c>
      <c r="C551" s="7" t="s">
        <v>610</v>
      </c>
      <c r="D551" s="2">
        <v>0</v>
      </c>
      <c r="E551" s="21">
        <f>VLOOKUP(B551,'Q2 Spend and Rebate'!B:E,3,FALSE)</f>
        <v>0</v>
      </c>
      <c r="F551" s="2">
        <v>2132.58</v>
      </c>
      <c r="G551" s="2">
        <f>_xlfn.XLOOKUP(B551,'Q2 Spend and Rebate'!B:B,'Q2 Spend and Rebate'!E:E)</f>
        <v>4817.59</v>
      </c>
      <c r="H551" s="3">
        <v>9</v>
      </c>
      <c r="I551" s="27">
        <f>_xlfn.XLOOKUP(B551,'Q2 Spend and Rebate'!B:B,'Q2 Spend and Rebate'!F:F)</f>
        <v>12</v>
      </c>
      <c r="J551" s="3">
        <f t="shared" si="32"/>
        <v>0</v>
      </c>
      <c r="K551" s="21">
        <f t="shared" si="33"/>
        <v>6950.17</v>
      </c>
      <c r="L551" s="3">
        <f t="shared" si="34"/>
        <v>21</v>
      </c>
      <c r="M551" s="24">
        <f t="shared" si="35"/>
        <v>0</v>
      </c>
    </row>
    <row r="552" spans="1:13" x14ac:dyDescent="0.25">
      <c r="A552" s="9">
        <v>22240</v>
      </c>
      <c r="B552" s="30" t="s">
        <v>611</v>
      </c>
      <c r="C552" s="7" t="s">
        <v>612</v>
      </c>
      <c r="D552" s="2">
        <v>0</v>
      </c>
      <c r="E552" s="21">
        <f>VLOOKUP(B552,'Q2 Spend and Rebate'!B:E,3,FALSE)</f>
        <v>0</v>
      </c>
      <c r="F552" s="2">
        <v>387.63</v>
      </c>
      <c r="G552" s="2">
        <f>_xlfn.XLOOKUP(B552,'Q2 Spend and Rebate'!B:B,'Q2 Spend and Rebate'!E:E)</f>
        <v>1020.85</v>
      </c>
      <c r="H552" s="3">
        <v>0</v>
      </c>
      <c r="I552" s="27">
        <f>_xlfn.XLOOKUP(B552,'Q2 Spend and Rebate'!B:B,'Q2 Spend and Rebate'!F:F)</f>
        <v>2</v>
      </c>
      <c r="J552" s="3">
        <f t="shared" si="32"/>
        <v>0</v>
      </c>
      <c r="K552" s="21">
        <f t="shared" si="33"/>
        <v>1408.48</v>
      </c>
      <c r="L552" s="3">
        <f t="shared" si="34"/>
        <v>2</v>
      </c>
      <c r="M552" s="24">
        <f t="shared" si="35"/>
        <v>0</v>
      </c>
    </row>
    <row r="553" spans="1:13" x14ac:dyDescent="0.25">
      <c r="A553" s="9">
        <v>22599</v>
      </c>
      <c r="B553" s="30" t="s">
        <v>619</v>
      </c>
      <c r="C553" s="7" t="s">
        <v>620</v>
      </c>
      <c r="D553" s="2">
        <v>0</v>
      </c>
      <c r="E553" s="21">
        <f>VLOOKUP(B553,'Q2 Spend and Rebate'!B:E,3,FALSE)</f>
        <v>0</v>
      </c>
      <c r="F553" s="2">
        <v>2349.02</v>
      </c>
      <c r="G553" s="2">
        <f>_xlfn.XLOOKUP(B553,'Q2 Spend and Rebate'!B:B,'Q2 Spend and Rebate'!E:E)</f>
        <v>3414.79</v>
      </c>
      <c r="H553" s="3">
        <v>17</v>
      </c>
      <c r="I553" s="27">
        <f>_xlfn.XLOOKUP(B553,'Q2 Spend and Rebate'!B:B,'Q2 Spend and Rebate'!F:F)</f>
        <v>21</v>
      </c>
      <c r="J553" s="3">
        <f t="shared" si="32"/>
        <v>0</v>
      </c>
      <c r="K553" s="21">
        <f t="shared" si="33"/>
        <v>5763.8099999999995</v>
      </c>
      <c r="L553" s="3">
        <f t="shared" si="34"/>
        <v>38</v>
      </c>
      <c r="M553" s="24">
        <f t="shared" si="35"/>
        <v>0</v>
      </c>
    </row>
    <row r="554" spans="1:13" x14ac:dyDescent="0.25">
      <c r="A554" s="9">
        <v>22603</v>
      </c>
      <c r="B554" s="30" t="s">
        <v>621</v>
      </c>
      <c r="C554" s="7" t="s">
        <v>622</v>
      </c>
      <c r="D554" s="2">
        <v>0</v>
      </c>
      <c r="E554" s="21">
        <f>VLOOKUP(B554,'Q2 Spend and Rebate'!B:E,3,FALSE)</f>
        <v>296.77999999999997</v>
      </c>
      <c r="F554" s="2">
        <v>3221.25</v>
      </c>
      <c r="G554" s="2">
        <f>_xlfn.XLOOKUP(B554,'Q2 Spend and Rebate'!B:B,'Q2 Spend and Rebate'!E:E)</f>
        <v>17582.84</v>
      </c>
      <c r="H554" s="3">
        <v>10</v>
      </c>
      <c r="I554" s="27">
        <f>_xlfn.XLOOKUP(B554,'Q2 Spend and Rebate'!B:B,'Q2 Spend and Rebate'!F:F)</f>
        <v>18</v>
      </c>
      <c r="J554" s="3">
        <f t="shared" si="32"/>
        <v>296.77999999999997</v>
      </c>
      <c r="K554" s="21">
        <f t="shared" si="33"/>
        <v>20804.09</v>
      </c>
      <c r="L554" s="3">
        <f t="shared" si="34"/>
        <v>28</v>
      </c>
      <c r="M554" s="24">
        <f t="shared" si="35"/>
        <v>0</v>
      </c>
    </row>
    <row r="555" spans="1:13" x14ac:dyDescent="0.25">
      <c r="A555" s="9">
        <v>22724</v>
      </c>
      <c r="B555" s="30" t="s">
        <v>623</v>
      </c>
      <c r="C555" s="7" t="s">
        <v>624</v>
      </c>
      <c r="D555" s="2">
        <v>0</v>
      </c>
      <c r="E555" s="21">
        <f>VLOOKUP(B555,'Q2 Spend and Rebate'!B:E,3,FALSE)</f>
        <v>97.55</v>
      </c>
      <c r="F555" s="2">
        <v>1275.3599999999999</v>
      </c>
      <c r="G555" s="2">
        <f>_xlfn.XLOOKUP(B555,'Q2 Spend and Rebate'!B:B,'Q2 Spend and Rebate'!E:E)</f>
        <v>7702.09</v>
      </c>
      <c r="H555" s="3">
        <v>0</v>
      </c>
      <c r="I555" s="27">
        <f>_xlfn.XLOOKUP(B555,'Q2 Spend and Rebate'!B:B,'Q2 Spend and Rebate'!F:F)</f>
        <v>12</v>
      </c>
      <c r="J555" s="3">
        <f t="shared" si="32"/>
        <v>97.55</v>
      </c>
      <c r="K555" s="21">
        <f t="shared" si="33"/>
        <v>8977.4500000000007</v>
      </c>
      <c r="L555" s="3">
        <f t="shared" si="34"/>
        <v>12</v>
      </c>
      <c r="M555" s="24">
        <f t="shared" si="35"/>
        <v>0</v>
      </c>
    </row>
    <row r="556" spans="1:13" x14ac:dyDescent="0.25">
      <c r="A556" s="9">
        <v>22920</v>
      </c>
      <c r="B556" s="30" t="s">
        <v>625</v>
      </c>
      <c r="C556" s="7" t="s">
        <v>626</v>
      </c>
      <c r="D556" s="2">
        <v>0</v>
      </c>
      <c r="E556" s="21">
        <f>VLOOKUP(B556,'Q2 Spend and Rebate'!B:E,3,FALSE)</f>
        <v>303.89</v>
      </c>
      <c r="F556" s="2">
        <v>3127.27</v>
      </c>
      <c r="G556" s="2">
        <f>_xlfn.XLOOKUP(B556,'Q2 Spend and Rebate'!B:B,'Q2 Spend and Rebate'!E:E)</f>
        <v>18211.04</v>
      </c>
      <c r="H556" s="3">
        <v>12</v>
      </c>
      <c r="I556" s="27">
        <f>_xlfn.XLOOKUP(B556,'Q2 Spend and Rebate'!B:B,'Q2 Spend and Rebate'!F:F)</f>
        <v>30</v>
      </c>
      <c r="J556" s="3">
        <f t="shared" si="32"/>
        <v>303.89</v>
      </c>
      <c r="K556" s="21">
        <f t="shared" si="33"/>
        <v>21338.31</v>
      </c>
      <c r="L556" s="3">
        <f t="shared" si="34"/>
        <v>42</v>
      </c>
      <c r="M556" s="24">
        <f t="shared" si="35"/>
        <v>0</v>
      </c>
    </row>
    <row r="557" spans="1:13" x14ac:dyDescent="0.25">
      <c r="A557" s="9">
        <v>22944</v>
      </c>
      <c r="B557" s="30" t="s">
        <v>627</v>
      </c>
      <c r="C557" s="7" t="s">
        <v>628</v>
      </c>
      <c r="D557" s="2">
        <v>0</v>
      </c>
      <c r="E557" s="21">
        <f>VLOOKUP(B557,'Q2 Spend and Rebate'!B:E,3,FALSE)</f>
        <v>0</v>
      </c>
      <c r="F557" s="2">
        <v>0</v>
      </c>
      <c r="G557" s="2">
        <f>_xlfn.XLOOKUP(B557,'Q2 Spend and Rebate'!B:B,'Q2 Spend and Rebate'!E:E)</f>
        <v>0</v>
      </c>
      <c r="H557" s="3">
        <v>0</v>
      </c>
      <c r="I557" s="27">
        <f>_xlfn.XLOOKUP(B557,'Q2 Spend and Rebate'!B:B,'Q2 Spend and Rebate'!F:F)</f>
        <v>0</v>
      </c>
      <c r="J557" s="3">
        <f t="shared" si="32"/>
        <v>0</v>
      </c>
      <c r="K557" s="21">
        <f t="shared" si="33"/>
        <v>0</v>
      </c>
      <c r="L557" s="3">
        <f t="shared" si="34"/>
        <v>0</v>
      </c>
      <c r="M557" s="24">
        <f t="shared" si="35"/>
        <v>0</v>
      </c>
    </row>
    <row r="558" spans="1:13" x14ac:dyDescent="0.25">
      <c r="A558" s="9">
        <v>22978</v>
      </c>
      <c r="B558" s="30" t="s">
        <v>629</v>
      </c>
      <c r="C558" s="7" t="s">
        <v>630</v>
      </c>
      <c r="D558" s="2">
        <v>0</v>
      </c>
      <c r="E558" s="21">
        <f>VLOOKUP(B558,'Q2 Spend and Rebate'!B:E,3,FALSE)</f>
        <v>0</v>
      </c>
      <c r="F558" s="2">
        <v>0</v>
      </c>
      <c r="G558" s="2">
        <f>_xlfn.XLOOKUP(B558,'Q2 Spend and Rebate'!B:B,'Q2 Spend and Rebate'!E:E)</f>
        <v>0</v>
      </c>
      <c r="H558" s="3">
        <v>0</v>
      </c>
      <c r="I558" s="27">
        <f>_xlfn.XLOOKUP(B558,'Q2 Spend and Rebate'!B:B,'Q2 Spend and Rebate'!F:F)</f>
        <v>0</v>
      </c>
      <c r="J558" s="3">
        <f t="shared" si="32"/>
        <v>0</v>
      </c>
      <c r="K558" s="21">
        <f t="shared" si="33"/>
        <v>0</v>
      </c>
      <c r="L558" s="3">
        <f t="shared" si="34"/>
        <v>0</v>
      </c>
      <c r="M558" s="24">
        <f t="shared" si="35"/>
        <v>0</v>
      </c>
    </row>
    <row r="559" spans="1:13" x14ac:dyDescent="0.25">
      <c r="A559" s="9">
        <v>23123</v>
      </c>
      <c r="B559" s="30" t="s">
        <v>631</v>
      </c>
      <c r="C559" s="7" t="s">
        <v>632</v>
      </c>
      <c r="D559" s="2">
        <v>0</v>
      </c>
      <c r="E559" s="21">
        <f>VLOOKUP(B559,'Q2 Spend and Rebate'!B:E,3,FALSE)</f>
        <v>139.06</v>
      </c>
      <c r="F559" s="2">
        <v>0</v>
      </c>
      <c r="G559" s="2">
        <f>_xlfn.XLOOKUP(B559,'Q2 Spend and Rebate'!B:B,'Q2 Spend and Rebate'!E:E)</f>
        <v>8475.74</v>
      </c>
      <c r="H559" s="3">
        <v>0</v>
      </c>
      <c r="I559" s="27">
        <f>_xlfn.XLOOKUP(B559,'Q2 Spend and Rebate'!B:B,'Q2 Spend and Rebate'!F:F)</f>
        <v>9</v>
      </c>
      <c r="J559" s="3">
        <f t="shared" si="32"/>
        <v>139.06</v>
      </c>
      <c r="K559" s="21">
        <f t="shared" si="33"/>
        <v>8475.74</v>
      </c>
      <c r="L559" s="3">
        <f t="shared" si="34"/>
        <v>9</v>
      </c>
      <c r="M559" s="24">
        <f t="shared" si="35"/>
        <v>0</v>
      </c>
    </row>
    <row r="560" spans="1:13" x14ac:dyDescent="0.25">
      <c r="A560" s="9">
        <v>23160</v>
      </c>
      <c r="B560" s="30" t="s">
        <v>633</v>
      </c>
      <c r="C560" s="7" t="s">
        <v>634</v>
      </c>
      <c r="D560" s="2">
        <v>0</v>
      </c>
      <c r="E560" s="21">
        <f>VLOOKUP(B560,'Q2 Spend and Rebate'!B:E,3,FALSE)</f>
        <v>0</v>
      </c>
      <c r="F560" s="2">
        <v>0</v>
      </c>
      <c r="G560" s="2">
        <f>_xlfn.XLOOKUP(B560,'Q2 Spend and Rebate'!B:B,'Q2 Spend and Rebate'!E:E)</f>
        <v>1588.43</v>
      </c>
      <c r="H560" s="3">
        <v>0</v>
      </c>
      <c r="I560" s="27">
        <f>_xlfn.XLOOKUP(B560,'Q2 Spend and Rebate'!B:B,'Q2 Spend and Rebate'!F:F)</f>
        <v>7</v>
      </c>
      <c r="J560" s="3">
        <f t="shared" si="32"/>
        <v>0</v>
      </c>
      <c r="K560" s="21">
        <f t="shared" si="33"/>
        <v>1588.43</v>
      </c>
      <c r="L560" s="3">
        <f t="shared" si="34"/>
        <v>7</v>
      </c>
      <c r="M560" s="24">
        <f t="shared" si="35"/>
        <v>0</v>
      </c>
    </row>
    <row r="561" spans="1:13" x14ac:dyDescent="0.25">
      <c r="A561" s="9">
        <v>7265</v>
      </c>
      <c r="B561" s="30" t="s">
        <v>641</v>
      </c>
      <c r="C561" s="7" t="s">
        <v>642</v>
      </c>
      <c r="D561" s="2">
        <v>0</v>
      </c>
      <c r="E561" s="21">
        <f>VLOOKUP(B561,'Q2 Spend and Rebate'!B:E,3,FALSE)</f>
        <v>120.55</v>
      </c>
      <c r="F561" s="2">
        <v>4117.3999999999996</v>
      </c>
      <c r="G561" s="2">
        <f>_xlfn.XLOOKUP(B561,'Q2 Spend and Rebate'!B:B,'Q2 Spend and Rebate'!E:E)</f>
        <v>8267.9</v>
      </c>
      <c r="H561" s="3">
        <v>27</v>
      </c>
      <c r="I561" s="27">
        <f>_xlfn.XLOOKUP(B561,'Q2 Spend and Rebate'!B:B,'Q2 Spend and Rebate'!F:F)</f>
        <v>23</v>
      </c>
      <c r="J561" s="3">
        <f t="shared" si="32"/>
        <v>120.55</v>
      </c>
      <c r="K561" s="21">
        <f t="shared" si="33"/>
        <v>12385.3</v>
      </c>
      <c r="L561" s="3">
        <f t="shared" si="34"/>
        <v>50</v>
      </c>
      <c r="M561" s="24">
        <f t="shared" si="35"/>
        <v>0</v>
      </c>
    </row>
    <row r="562" spans="1:13" x14ac:dyDescent="0.25">
      <c r="A562" s="9">
        <v>7287</v>
      </c>
      <c r="B562" s="30" t="s">
        <v>683</v>
      </c>
      <c r="C562" s="7" t="s">
        <v>684</v>
      </c>
      <c r="D562" s="2">
        <v>0</v>
      </c>
      <c r="E562" s="21">
        <f>VLOOKUP(B562,'Q2 Spend and Rebate'!B:E,3,FALSE)</f>
        <v>0</v>
      </c>
      <c r="F562" s="2">
        <v>0</v>
      </c>
      <c r="G562" s="2">
        <f>_xlfn.XLOOKUP(B562,'Q2 Spend and Rebate'!B:B,'Q2 Spend and Rebate'!E:E)</f>
        <v>0</v>
      </c>
      <c r="H562" s="3">
        <v>0</v>
      </c>
      <c r="I562" s="27">
        <f>_xlfn.XLOOKUP(B562,'Q2 Spend and Rebate'!B:B,'Q2 Spend and Rebate'!F:F)</f>
        <v>0</v>
      </c>
      <c r="J562" s="3">
        <f t="shared" si="32"/>
        <v>0</v>
      </c>
      <c r="K562" s="21">
        <f t="shared" si="33"/>
        <v>0</v>
      </c>
      <c r="L562" s="3">
        <f t="shared" si="34"/>
        <v>0</v>
      </c>
      <c r="M562" s="24">
        <f t="shared" si="35"/>
        <v>0</v>
      </c>
    </row>
    <row r="563" spans="1:13" x14ac:dyDescent="0.25">
      <c r="A563" s="9">
        <v>7290</v>
      </c>
      <c r="B563" s="30" t="s">
        <v>687</v>
      </c>
      <c r="C563" s="7" t="s">
        <v>688</v>
      </c>
      <c r="D563" s="2">
        <v>0</v>
      </c>
      <c r="E563" s="21">
        <f>VLOOKUP(B563,'Q2 Spend and Rebate'!B:E,3,FALSE)</f>
        <v>0</v>
      </c>
      <c r="F563" s="2">
        <v>0</v>
      </c>
      <c r="G563" s="2">
        <f>_xlfn.XLOOKUP(B563,'Q2 Spend and Rebate'!B:B,'Q2 Spend and Rebate'!E:E)</f>
        <v>0</v>
      </c>
      <c r="H563" s="3">
        <v>0</v>
      </c>
      <c r="I563" s="27">
        <f>_xlfn.XLOOKUP(B563,'Q2 Spend and Rebate'!B:B,'Q2 Spend and Rebate'!F:F)</f>
        <v>0</v>
      </c>
      <c r="J563" s="3">
        <f t="shared" si="32"/>
        <v>0</v>
      </c>
      <c r="K563" s="21">
        <f t="shared" si="33"/>
        <v>0</v>
      </c>
      <c r="L563" s="3">
        <f t="shared" si="34"/>
        <v>0</v>
      </c>
      <c r="M563" s="24">
        <f t="shared" si="35"/>
        <v>0</v>
      </c>
    </row>
    <row r="564" spans="1:13" x14ac:dyDescent="0.25">
      <c r="A564" s="9">
        <v>7291</v>
      </c>
      <c r="B564" s="30" t="s">
        <v>689</v>
      </c>
      <c r="C564" s="7" t="s">
        <v>690</v>
      </c>
      <c r="D564" s="2">
        <v>0</v>
      </c>
      <c r="E564" s="21">
        <f>VLOOKUP(B564,'Q2 Spend and Rebate'!B:E,3,FALSE)</f>
        <v>0</v>
      </c>
      <c r="F564" s="2">
        <v>0</v>
      </c>
      <c r="G564" s="2">
        <f>_xlfn.XLOOKUP(B564,'Q2 Spend and Rebate'!B:B,'Q2 Spend and Rebate'!E:E)</f>
        <v>0</v>
      </c>
      <c r="H564" s="3">
        <v>0</v>
      </c>
      <c r="I564" s="27">
        <f>_xlfn.XLOOKUP(B564,'Q2 Spend and Rebate'!B:B,'Q2 Spend and Rebate'!F:F)</f>
        <v>0</v>
      </c>
      <c r="J564" s="3">
        <f t="shared" si="32"/>
        <v>0</v>
      </c>
      <c r="K564" s="21">
        <f t="shared" si="33"/>
        <v>0</v>
      </c>
      <c r="L564" s="3">
        <f t="shared" si="34"/>
        <v>0</v>
      </c>
      <c r="M564" s="24">
        <f t="shared" si="35"/>
        <v>0</v>
      </c>
    </row>
    <row r="565" spans="1:13" x14ac:dyDescent="0.25">
      <c r="A565" s="9">
        <v>16615</v>
      </c>
      <c r="B565" s="30" t="s">
        <v>707</v>
      </c>
      <c r="C565" s="7" t="s">
        <v>708</v>
      </c>
      <c r="D565" s="2">
        <v>0</v>
      </c>
      <c r="E565" s="21">
        <f>VLOOKUP(B565,'Q2 Spend and Rebate'!B:E,3,FALSE)</f>
        <v>0</v>
      </c>
      <c r="F565" s="2">
        <v>0</v>
      </c>
      <c r="G565" s="2">
        <f>_xlfn.XLOOKUP(B565,'Q2 Spend and Rebate'!B:B,'Q2 Spend and Rebate'!E:E)</f>
        <v>0</v>
      </c>
      <c r="H565" s="3">
        <v>0</v>
      </c>
      <c r="I565" s="27">
        <f>_xlfn.XLOOKUP(B565,'Q2 Spend and Rebate'!B:B,'Q2 Spend and Rebate'!F:F)</f>
        <v>0</v>
      </c>
      <c r="J565" s="3">
        <f t="shared" si="32"/>
        <v>0</v>
      </c>
      <c r="K565" s="21">
        <f t="shared" si="33"/>
        <v>0</v>
      </c>
      <c r="L565" s="3">
        <f t="shared" si="34"/>
        <v>0</v>
      </c>
      <c r="M565" s="24">
        <f t="shared" si="35"/>
        <v>0</v>
      </c>
    </row>
    <row r="566" spans="1:13" x14ac:dyDescent="0.25">
      <c r="A566" s="9">
        <v>16677</v>
      </c>
      <c r="B566" s="30" t="s">
        <v>713</v>
      </c>
      <c r="C566" s="7" t="s">
        <v>714</v>
      </c>
      <c r="D566" s="2">
        <v>0</v>
      </c>
      <c r="E566" s="21">
        <f>VLOOKUP(B566,'Q2 Spend and Rebate'!B:E,3,FALSE)</f>
        <v>76.25</v>
      </c>
      <c r="F566" s="2">
        <v>2758.08</v>
      </c>
      <c r="G566" s="2">
        <f>_xlfn.XLOOKUP(B566,'Q2 Spend and Rebate'!B:B,'Q2 Spend and Rebate'!E:E)</f>
        <v>4656.17</v>
      </c>
      <c r="H566" s="3">
        <v>6</v>
      </c>
      <c r="I566" s="27">
        <f>_xlfn.XLOOKUP(B566,'Q2 Spend and Rebate'!B:B,'Q2 Spend and Rebate'!F:F)</f>
        <v>8</v>
      </c>
      <c r="J566" s="3">
        <f t="shared" si="32"/>
        <v>76.25</v>
      </c>
      <c r="K566" s="21">
        <f t="shared" si="33"/>
        <v>7414.25</v>
      </c>
      <c r="L566" s="3">
        <f t="shared" si="34"/>
        <v>14</v>
      </c>
      <c r="M566" s="24">
        <f t="shared" si="35"/>
        <v>0</v>
      </c>
    </row>
    <row r="567" spans="1:13" x14ac:dyDescent="0.25">
      <c r="A567" s="9">
        <v>16827</v>
      </c>
      <c r="B567" s="30" t="s">
        <v>719</v>
      </c>
      <c r="C567" s="7" t="s">
        <v>720</v>
      </c>
      <c r="D567" s="2">
        <v>0</v>
      </c>
      <c r="E567" s="21">
        <f>VLOOKUP(B567,'Q2 Spend and Rebate'!B:E,3,FALSE)</f>
        <v>0</v>
      </c>
      <c r="F567" s="2">
        <v>892.37</v>
      </c>
      <c r="G567" s="2">
        <f>_xlfn.XLOOKUP(B567,'Q2 Spend and Rebate'!B:B,'Q2 Spend and Rebate'!E:E)</f>
        <v>2224.0300000000002</v>
      </c>
      <c r="H567" s="3">
        <v>4</v>
      </c>
      <c r="I567" s="27">
        <f>_xlfn.XLOOKUP(B567,'Q2 Spend and Rebate'!B:B,'Q2 Spend and Rebate'!F:F)</f>
        <v>4</v>
      </c>
      <c r="J567" s="3">
        <f t="shared" si="32"/>
        <v>0</v>
      </c>
      <c r="K567" s="21">
        <f t="shared" si="33"/>
        <v>3116.4</v>
      </c>
      <c r="L567" s="3">
        <f t="shared" si="34"/>
        <v>8</v>
      </c>
      <c r="M567" s="24">
        <f t="shared" si="35"/>
        <v>0</v>
      </c>
    </row>
    <row r="568" spans="1:13" x14ac:dyDescent="0.25">
      <c r="A568" s="9">
        <v>17287</v>
      </c>
      <c r="B568" s="30" t="s">
        <v>737</v>
      </c>
      <c r="C568" s="7" t="s">
        <v>738</v>
      </c>
      <c r="D568" s="2">
        <v>0</v>
      </c>
      <c r="E568" s="21">
        <f>VLOOKUP(B568,'Q2 Spend and Rebate'!B:E,3,FALSE)</f>
        <v>0</v>
      </c>
      <c r="F568" s="2">
        <v>1209.93</v>
      </c>
      <c r="G568" s="2">
        <f>_xlfn.XLOOKUP(B568,'Q2 Spend and Rebate'!B:B,'Q2 Spend and Rebate'!E:E)</f>
        <v>3327.53</v>
      </c>
      <c r="H568" s="3">
        <v>2</v>
      </c>
      <c r="I568" s="27">
        <f>_xlfn.XLOOKUP(B568,'Q2 Spend and Rebate'!B:B,'Q2 Spend and Rebate'!F:F)</f>
        <v>1</v>
      </c>
      <c r="J568" s="3">
        <f t="shared" si="32"/>
        <v>0</v>
      </c>
      <c r="K568" s="21">
        <f t="shared" si="33"/>
        <v>4537.46</v>
      </c>
      <c r="L568" s="3">
        <f t="shared" si="34"/>
        <v>3</v>
      </c>
      <c r="M568" s="24">
        <f t="shared" si="35"/>
        <v>0</v>
      </c>
    </row>
    <row r="569" spans="1:13" x14ac:dyDescent="0.25">
      <c r="A569" s="9">
        <v>17376</v>
      </c>
      <c r="B569" s="30" t="s">
        <v>741</v>
      </c>
      <c r="C569" s="7" t="s">
        <v>742</v>
      </c>
      <c r="D569" s="2">
        <v>0</v>
      </c>
      <c r="E569" s="21">
        <f>VLOOKUP(B569,'Q2 Spend and Rebate'!B:E,3,FALSE)</f>
        <v>0</v>
      </c>
      <c r="F569" s="2">
        <v>4417.1400000000003</v>
      </c>
      <c r="G569" s="2">
        <f>_xlfn.XLOOKUP(B569,'Q2 Spend and Rebate'!B:B,'Q2 Spend and Rebate'!E:E)</f>
        <v>3143.77</v>
      </c>
      <c r="H569" s="3">
        <v>15</v>
      </c>
      <c r="I569" s="27">
        <f>_xlfn.XLOOKUP(B569,'Q2 Spend and Rebate'!B:B,'Q2 Spend and Rebate'!F:F)</f>
        <v>10</v>
      </c>
      <c r="J569" s="3">
        <f t="shared" si="32"/>
        <v>0</v>
      </c>
      <c r="K569" s="21">
        <f t="shared" si="33"/>
        <v>7560.91</v>
      </c>
      <c r="L569" s="3">
        <f t="shared" si="34"/>
        <v>25</v>
      </c>
      <c r="M569" s="24">
        <f t="shared" si="35"/>
        <v>0</v>
      </c>
    </row>
    <row r="570" spans="1:13" x14ac:dyDescent="0.25">
      <c r="A570" s="9">
        <v>17516</v>
      </c>
      <c r="B570" s="30" t="s">
        <v>751</v>
      </c>
      <c r="C570" s="7" t="s">
        <v>752</v>
      </c>
      <c r="D570" s="2">
        <v>0</v>
      </c>
      <c r="E570" s="21">
        <f>VLOOKUP(B570,'Q2 Spend and Rebate'!B:E,3,FALSE)</f>
        <v>0</v>
      </c>
      <c r="F570" s="2">
        <v>259.07</v>
      </c>
      <c r="G570" s="2">
        <f>_xlfn.XLOOKUP(B570,'Q2 Spend and Rebate'!B:B,'Q2 Spend and Rebate'!E:E)</f>
        <v>0</v>
      </c>
      <c r="H570" s="3">
        <v>0</v>
      </c>
      <c r="I570" s="27">
        <f>_xlfn.XLOOKUP(B570,'Q2 Spend and Rebate'!B:B,'Q2 Spend and Rebate'!F:F)</f>
        <v>0</v>
      </c>
      <c r="J570" s="3">
        <f t="shared" si="32"/>
        <v>0</v>
      </c>
      <c r="K570" s="21">
        <f t="shared" si="33"/>
        <v>259.07</v>
      </c>
      <c r="L570" s="3">
        <f t="shared" si="34"/>
        <v>0</v>
      </c>
      <c r="M570" s="24">
        <f t="shared" si="35"/>
        <v>0</v>
      </c>
    </row>
    <row r="571" spans="1:13" x14ac:dyDescent="0.25">
      <c r="A571" s="9">
        <v>17838</v>
      </c>
      <c r="B571" s="30" t="s">
        <v>769</v>
      </c>
      <c r="C571" s="7" t="s">
        <v>770</v>
      </c>
      <c r="D571" s="2">
        <v>0</v>
      </c>
      <c r="E571" s="21">
        <f>VLOOKUP(B571,'Q2 Spend and Rebate'!B:E,3,FALSE)</f>
        <v>0</v>
      </c>
      <c r="F571" s="2">
        <v>709.41</v>
      </c>
      <c r="G571" s="2">
        <f>_xlfn.XLOOKUP(B571,'Q2 Spend and Rebate'!B:B,'Q2 Spend and Rebate'!E:E)</f>
        <v>1758.16</v>
      </c>
      <c r="H571" s="3">
        <v>12</v>
      </c>
      <c r="I571" s="27">
        <f>_xlfn.XLOOKUP(B571,'Q2 Spend and Rebate'!B:B,'Q2 Spend and Rebate'!F:F)</f>
        <v>11</v>
      </c>
      <c r="J571" s="3">
        <f t="shared" si="32"/>
        <v>0</v>
      </c>
      <c r="K571" s="21">
        <f t="shared" si="33"/>
        <v>2467.5700000000002</v>
      </c>
      <c r="L571" s="3">
        <f t="shared" si="34"/>
        <v>23</v>
      </c>
      <c r="M571" s="24">
        <f t="shared" si="35"/>
        <v>0</v>
      </c>
    </row>
    <row r="572" spans="1:13" x14ac:dyDescent="0.25">
      <c r="A572" s="9">
        <v>17892</v>
      </c>
      <c r="B572" s="30" t="s">
        <v>773</v>
      </c>
      <c r="C572" s="7" t="s">
        <v>774</v>
      </c>
      <c r="D572" s="2">
        <v>0</v>
      </c>
      <c r="E572" s="21">
        <f>VLOOKUP(B572,'Q2 Spend and Rebate'!B:E,3,FALSE)</f>
        <v>0</v>
      </c>
      <c r="F572" s="2">
        <v>1344.86</v>
      </c>
      <c r="G572" s="2">
        <f>_xlfn.XLOOKUP(B572,'Q2 Spend and Rebate'!B:B,'Q2 Spend and Rebate'!E:E)</f>
        <v>3979.71</v>
      </c>
      <c r="H572" s="3">
        <v>11</v>
      </c>
      <c r="I572" s="27">
        <f>_xlfn.XLOOKUP(B572,'Q2 Spend and Rebate'!B:B,'Q2 Spend and Rebate'!F:F)</f>
        <v>8</v>
      </c>
      <c r="J572" s="3">
        <f t="shared" si="32"/>
        <v>0</v>
      </c>
      <c r="K572" s="21">
        <f t="shared" si="33"/>
        <v>5324.57</v>
      </c>
      <c r="L572" s="3">
        <f t="shared" si="34"/>
        <v>19</v>
      </c>
      <c r="M572" s="24">
        <f t="shared" si="35"/>
        <v>0</v>
      </c>
    </row>
    <row r="573" spans="1:13" x14ac:dyDescent="0.25">
      <c r="A573" s="9">
        <v>18147</v>
      </c>
      <c r="B573" s="30" t="s">
        <v>783</v>
      </c>
      <c r="C573" s="7" t="s">
        <v>784</v>
      </c>
      <c r="D573" s="2">
        <v>0</v>
      </c>
      <c r="E573" s="21">
        <f>VLOOKUP(B573,'Q2 Spend and Rebate'!B:E,3,FALSE)</f>
        <v>0</v>
      </c>
      <c r="F573" s="2">
        <v>3737.73</v>
      </c>
      <c r="G573" s="2">
        <f>_xlfn.XLOOKUP(B573,'Q2 Spend and Rebate'!B:B,'Q2 Spend and Rebate'!E:E)</f>
        <v>1305.92</v>
      </c>
      <c r="H573" s="3">
        <v>4</v>
      </c>
      <c r="I573" s="27">
        <f>_xlfn.XLOOKUP(B573,'Q2 Spend and Rebate'!B:B,'Q2 Spend and Rebate'!F:F)</f>
        <v>2</v>
      </c>
      <c r="J573" s="3">
        <f t="shared" si="32"/>
        <v>0</v>
      </c>
      <c r="K573" s="21">
        <f t="shared" si="33"/>
        <v>5043.6499999999996</v>
      </c>
      <c r="L573" s="3">
        <f t="shared" si="34"/>
        <v>6</v>
      </c>
      <c r="M573" s="24">
        <f t="shared" si="35"/>
        <v>0</v>
      </c>
    </row>
    <row r="574" spans="1:13" x14ac:dyDescent="0.25">
      <c r="A574" s="9">
        <v>18430</v>
      </c>
      <c r="B574" s="30" t="s">
        <v>787</v>
      </c>
      <c r="C574" s="7" t="s">
        <v>788</v>
      </c>
      <c r="D574" s="2">
        <v>0</v>
      </c>
      <c r="E574" s="21">
        <f>VLOOKUP(B574,'Q2 Spend and Rebate'!B:E,3,FALSE)</f>
        <v>0</v>
      </c>
      <c r="F574" s="2">
        <v>1599.18</v>
      </c>
      <c r="G574" s="2">
        <f>_xlfn.XLOOKUP(B574,'Q2 Spend and Rebate'!B:B,'Q2 Spend and Rebate'!E:E)</f>
        <v>1536.8</v>
      </c>
      <c r="H574" s="3">
        <v>4</v>
      </c>
      <c r="I574" s="27">
        <f>_xlfn.XLOOKUP(B574,'Q2 Spend and Rebate'!B:B,'Q2 Spend and Rebate'!F:F)</f>
        <v>7</v>
      </c>
      <c r="J574" s="3">
        <f t="shared" si="32"/>
        <v>0</v>
      </c>
      <c r="K574" s="21">
        <f t="shared" si="33"/>
        <v>3135.98</v>
      </c>
      <c r="L574" s="3">
        <f t="shared" si="34"/>
        <v>11</v>
      </c>
      <c r="M574" s="24">
        <f t="shared" si="35"/>
        <v>0</v>
      </c>
    </row>
    <row r="575" spans="1:13" x14ac:dyDescent="0.25">
      <c r="A575" s="9">
        <v>19001</v>
      </c>
      <c r="B575" s="30" t="s">
        <v>811</v>
      </c>
      <c r="C575" s="7" t="s">
        <v>812</v>
      </c>
      <c r="D575" s="2">
        <v>0</v>
      </c>
      <c r="E575" s="21">
        <f>VLOOKUP(B575,'Q2 Spend and Rebate'!B:E,3,FALSE)</f>
        <v>205.21</v>
      </c>
      <c r="F575" s="2">
        <v>4012.18</v>
      </c>
      <c r="G575" s="2">
        <f>_xlfn.XLOOKUP(B575,'Q2 Spend and Rebate'!B:B,'Q2 Spend and Rebate'!E:E)</f>
        <v>13462.23</v>
      </c>
      <c r="H575" s="3">
        <v>33</v>
      </c>
      <c r="I575" s="27">
        <f>_xlfn.XLOOKUP(B575,'Q2 Spend and Rebate'!B:B,'Q2 Spend and Rebate'!F:F)</f>
        <v>44</v>
      </c>
      <c r="J575" s="3">
        <f t="shared" si="32"/>
        <v>205.21</v>
      </c>
      <c r="K575" s="21">
        <f t="shared" si="33"/>
        <v>17474.41</v>
      </c>
      <c r="L575" s="3">
        <f t="shared" si="34"/>
        <v>77</v>
      </c>
      <c r="M575" s="24">
        <f t="shared" si="35"/>
        <v>0</v>
      </c>
    </row>
    <row r="576" spans="1:13" x14ac:dyDescent="0.25">
      <c r="A576" s="9">
        <v>19896</v>
      </c>
      <c r="B576" s="30" t="s">
        <v>831</v>
      </c>
      <c r="C576" s="7" t="s">
        <v>832</v>
      </c>
      <c r="D576" s="2">
        <v>0</v>
      </c>
      <c r="E576" s="21">
        <f>VLOOKUP(B576,'Q2 Spend and Rebate'!B:E,3,FALSE)</f>
        <v>0</v>
      </c>
      <c r="F576" s="2">
        <v>2197.31</v>
      </c>
      <c r="G576" s="2">
        <f>_xlfn.XLOOKUP(B576,'Q2 Spend and Rebate'!B:B,'Q2 Spend and Rebate'!E:E)</f>
        <v>3127.34</v>
      </c>
      <c r="H576" s="3">
        <v>7</v>
      </c>
      <c r="I576" s="27">
        <f>_xlfn.XLOOKUP(B576,'Q2 Spend and Rebate'!B:B,'Q2 Spend and Rebate'!F:F)</f>
        <v>16</v>
      </c>
      <c r="J576" s="3">
        <f t="shared" si="32"/>
        <v>0</v>
      </c>
      <c r="K576" s="21">
        <f t="shared" si="33"/>
        <v>5324.65</v>
      </c>
      <c r="L576" s="3">
        <f t="shared" si="34"/>
        <v>23</v>
      </c>
      <c r="M576" s="24">
        <f t="shared" si="35"/>
        <v>0</v>
      </c>
    </row>
    <row r="577" spans="1:13" x14ac:dyDescent="0.25">
      <c r="A577" s="9">
        <v>20205</v>
      </c>
      <c r="B577" s="30" t="s">
        <v>845</v>
      </c>
      <c r="C577" s="7" t="s">
        <v>846</v>
      </c>
      <c r="D577" s="2">
        <v>0</v>
      </c>
      <c r="E577" s="21">
        <f>VLOOKUP(B577,'Q2 Spend and Rebate'!B:E,3,FALSE)</f>
        <v>147.31</v>
      </c>
      <c r="F577" s="2">
        <v>3705.35</v>
      </c>
      <c r="G577" s="2">
        <f>_xlfn.XLOOKUP(B577,'Q2 Spend and Rebate'!B:B,'Q2 Spend and Rebate'!E:E)</f>
        <v>8564.41</v>
      </c>
      <c r="H577" s="3">
        <v>9</v>
      </c>
      <c r="I577" s="27">
        <f>_xlfn.XLOOKUP(B577,'Q2 Spend and Rebate'!B:B,'Q2 Spend and Rebate'!F:F)</f>
        <v>11</v>
      </c>
      <c r="J577" s="3">
        <f t="shared" si="32"/>
        <v>147.31</v>
      </c>
      <c r="K577" s="21">
        <f t="shared" si="33"/>
        <v>12269.76</v>
      </c>
      <c r="L577" s="3">
        <f t="shared" si="34"/>
        <v>20</v>
      </c>
      <c r="M577" s="24">
        <f t="shared" si="35"/>
        <v>0</v>
      </c>
    </row>
    <row r="578" spans="1:13" x14ac:dyDescent="0.25">
      <c r="A578" s="9">
        <v>20215</v>
      </c>
      <c r="B578" s="30" t="s">
        <v>849</v>
      </c>
      <c r="C578" s="7" t="s">
        <v>850</v>
      </c>
      <c r="D578" s="2">
        <v>0</v>
      </c>
      <c r="E578" s="21">
        <f>VLOOKUP(B578,'Q2 Spend and Rebate'!B:E,3,FALSE)</f>
        <v>0</v>
      </c>
      <c r="F578" s="2">
        <v>2021.62</v>
      </c>
      <c r="G578" s="2">
        <f>_xlfn.XLOOKUP(B578,'Q2 Spend and Rebate'!B:B,'Q2 Spend and Rebate'!E:E)</f>
        <v>1649.99</v>
      </c>
      <c r="H578" s="3">
        <v>12</v>
      </c>
      <c r="I578" s="27">
        <f>_xlfn.XLOOKUP(B578,'Q2 Spend and Rebate'!B:B,'Q2 Spend and Rebate'!F:F)</f>
        <v>4</v>
      </c>
      <c r="J578" s="3">
        <f t="shared" si="32"/>
        <v>0</v>
      </c>
      <c r="K578" s="21">
        <f t="shared" ref="K578:K614" si="36">F578+G578</f>
        <v>3671.6099999999997</v>
      </c>
      <c r="L578" s="3">
        <f t="shared" ref="L578:L614" si="37">H578+I578</f>
        <v>16</v>
      </c>
      <c r="M578" s="24">
        <f t="shared" si="35"/>
        <v>0</v>
      </c>
    </row>
    <row r="579" spans="1:13" x14ac:dyDescent="0.25">
      <c r="A579" s="9">
        <v>20239</v>
      </c>
      <c r="B579" s="30" t="s">
        <v>857</v>
      </c>
      <c r="C579" s="7" t="s">
        <v>858</v>
      </c>
      <c r="D579" s="2">
        <v>0</v>
      </c>
      <c r="E579" s="21">
        <f>VLOOKUP(B579,'Q2 Spend and Rebate'!B:E,3,FALSE)</f>
        <v>0</v>
      </c>
      <c r="F579" s="2">
        <v>536.41999999999996</v>
      </c>
      <c r="G579" s="2">
        <f>_xlfn.XLOOKUP(B579,'Q2 Spend and Rebate'!B:B,'Q2 Spend and Rebate'!E:E)</f>
        <v>0</v>
      </c>
      <c r="H579" s="3">
        <v>3</v>
      </c>
      <c r="I579" s="27">
        <f>_xlfn.XLOOKUP(B579,'Q2 Spend and Rebate'!B:B,'Q2 Spend and Rebate'!F:F)</f>
        <v>0</v>
      </c>
      <c r="J579" s="3">
        <f t="shared" ref="J579:J614" si="38">D579+E579</f>
        <v>0</v>
      </c>
      <c r="K579" s="21">
        <f t="shared" si="36"/>
        <v>536.41999999999996</v>
      </c>
      <c r="L579" s="3">
        <f t="shared" si="37"/>
        <v>3</v>
      </c>
      <c r="M579" s="24">
        <f t="shared" ref="M579:M614" si="39">D579/$D$615</f>
        <v>0</v>
      </c>
    </row>
    <row r="580" spans="1:13" x14ac:dyDescent="0.25">
      <c r="A580" s="9">
        <v>7039</v>
      </c>
      <c r="B580" s="30" t="s">
        <v>869</v>
      </c>
      <c r="C580" s="7" t="s">
        <v>870</v>
      </c>
      <c r="D580" s="2">
        <v>0</v>
      </c>
      <c r="E580" s="21">
        <f>VLOOKUP(B580,'Q2 Spend and Rebate'!B:E,3,FALSE)</f>
        <v>0</v>
      </c>
      <c r="F580" s="2">
        <v>0</v>
      </c>
      <c r="G580" s="2">
        <f>_xlfn.XLOOKUP(B580,'Q2 Spend and Rebate'!B:B,'Q2 Spend and Rebate'!E:E)</f>
        <v>0</v>
      </c>
      <c r="H580" s="3">
        <v>0</v>
      </c>
      <c r="I580" s="27">
        <f>_xlfn.XLOOKUP(B580,'Q2 Spend and Rebate'!B:B,'Q2 Spend and Rebate'!F:F)</f>
        <v>0</v>
      </c>
      <c r="J580" s="3">
        <f t="shared" si="38"/>
        <v>0</v>
      </c>
      <c r="K580" s="21">
        <f t="shared" si="36"/>
        <v>0</v>
      </c>
      <c r="L580" s="3">
        <f t="shared" si="37"/>
        <v>0</v>
      </c>
      <c r="M580" s="24">
        <f t="shared" si="39"/>
        <v>0</v>
      </c>
    </row>
    <row r="581" spans="1:13" x14ac:dyDescent="0.25">
      <c r="A581" s="9">
        <v>7063</v>
      </c>
      <c r="B581" s="30" t="s">
        <v>915</v>
      </c>
      <c r="C581" s="7" t="s">
        <v>916</v>
      </c>
      <c r="D581" s="2">
        <v>0</v>
      </c>
      <c r="E581" s="21">
        <f>VLOOKUP(B581,'Q2 Spend and Rebate'!B:E,3,FALSE)</f>
        <v>0</v>
      </c>
      <c r="F581" s="2">
        <v>0</v>
      </c>
      <c r="G581" s="2">
        <f>_xlfn.XLOOKUP(B581,'Q2 Spend and Rebate'!B:B,'Q2 Spend and Rebate'!E:E)</f>
        <v>0</v>
      </c>
      <c r="H581" s="3">
        <v>0</v>
      </c>
      <c r="I581" s="27">
        <f>_xlfn.XLOOKUP(B581,'Q2 Spend and Rebate'!B:B,'Q2 Spend and Rebate'!F:F)</f>
        <v>0</v>
      </c>
      <c r="J581" s="3">
        <f t="shared" si="38"/>
        <v>0</v>
      </c>
      <c r="K581" s="21">
        <f t="shared" si="36"/>
        <v>0</v>
      </c>
      <c r="L581" s="3">
        <f t="shared" si="37"/>
        <v>0</v>
      </c>
      <c r="M581" s="24">
        <f t="shared" si="39"/>
        <v>0</v>
      </c>
    </row>
    <row r="582" spans="1:13" x14ac:dyDescent="0.25">
      <c r="A582" s="9">
        <v>7253</v>
      </c>
      <c r="B582" s="30" t="s">
        <v>979</v>
      </c>
      <c r="C582" s="7" t="s">
        <v>980</v>
      </c>
      <c r="D582" s="2">
        <v>0</v>
      </c>
      <c r="E582" s="21">
        <f>VLOOKUP(B582,'Q2 Spend and Rebate'!B:E,3,FALSE)</f>
        <v>0</v>
      </c>
      <c r="F582" s="2">
        <v>0</v>
      </c>
      <c r="G582" s="2">
        <f>_xlfn.XLOOKUP(B582,'Q2 Spend and Rebate'!B:B,'Q2 Spend and Rebate'!E:E)</f>
        <v>0</v>
      </c>
      <c r="H582" s="3">
        <v>0</v>
      </c>
      <c r="I582" s="27">
        <f>_xlfn.XLOOKUP(B582,'Q2 Spend and Rebate'!B:B,'Q2 Spend and Rebate'!F:F)</f>
        <v>0</v>
      </c>
      <c r="J582" s="3">
        <f t="shared" si="38"/>
        <v>0</v>
      </c>
      <c r="K582" s="21">
        <f t="shared" si="36"/>
        <v>0</v>
      </c>
      <c r="L582" s="3">
        <f t="shared" si="37"/>
        <v>0</v>
      </c>
      <c r="M582" s="24">
        <f t="shared" si="39"/>
        <v>0</v>
      </c>
    </row>
    <row r="583" spans="1:13" x14ac:dyDescent="0.25">
      <c r="A583" s="9">
        <v>7257</v>
      </c>
      <c r="B583" s="30" t="s">
        <v>987</v>
      </c>
      <c r="C583" s="7" t="s">
        <v>988</v>
      </c>
      <c r="D583" s="2">
        <v>0</v>
      </c>
      <c r="E583" s="21">
        <f>VLOOKUP(B583,'Q2 Spend and Rebate'!B:E,3,FALSE)</f>
        <v>0</v>
      </c>
      <c r="F583" s="2">
        <v>0</v>
      </c>
      <c r="G583" s="2">
        <f>_xlfn.XLOOKUP(B583,'Q2 Spend and Rebate'!B:B,'Q2 Spend and Rebate'!E:E)</f>
        <v>0</v>
      </c>
      <c r="H583" s="3">
        <v>0</v>
      </c>
      <c r="I583" s="27">
        <f>_xlfn.XLOOKUP(B583,'Q2 Spend and Rebate'!B:B,'Q2 Spend and Rebate'!F:F)</f>
        <v>0</v>
      </c>
      <c r="J583" s="3">
        <f t="shared" si="38"/>
        <v>0</v>
      </c>
      <c r="K583" s="21">
        <f t="shared" si="36"/>
        <v>0</v>
      </c>
      <c r="L583" s="3">
        <f t="shared" si="37"/>
        <v>0</v>
      </c>
      <c r="M583" s="24">
        <f t="shared" si="39"/>
        <v>0</v>
      </c>
    </row>
    <row r="584" spans="1:13" x14ac:dyDescent="0.25">
      <c r="A584" s="9">
        <v>12999</v>
      </c>
      <c r="B584" s="30" t="s">
        <v>997</v>
      </c>
      <c r="C584" s="7" t="s">
        <v>998</v>
      </c>
      <c r="D584" s="2">
        <v>0</v>
      </c>
      <c r="E584" s="21">
        <f>VLOOKUP(B584,'Q2 Spend and Rebate'!B:E,3,FALSE)</f>
        <v>0</v>
      </c>
      <c r="F584" s="2">
        <v>3989.32</v>
      </c>
      <c r="G584" s="2">
        <f>_xlfn.XLOOKUP(B584,'Q2 Spend and Rebate'!B:B,'Q2 Spend and Rebate'!E:E)</f>
        <v>3261.25</v>
      </c>
      <c r="H584" s="3">
        <v>30</v>
      </c>
      <c r="I584" s="27">
        <f>_xlfn.XLOOKUP(B584,'Q2 Spend and Rebate'!B:B,'Q2 Spend and Rebate'!F:F)</f>
        <v>30</v>
      </c>
      <c r="J584" s="3">
        <f t="shared" si="38"/>
        <v>0</v>
      </c>
      <c r="K584" s="21">
        <f t="shared" si="36"/>
        <v>7250.57</v>
      </c>
      <c r="L584" s="3">
        <f t="shared" si="37"/>
        <v>60</v>
      </c>
      <c r="M584" s="24">
        <f t="shared" si="39"/>
        <v>0</v>
      </c>
    </row>
    <row r="585" spans="1:13" x14ac:dyDescent="0.25">
      <c r="A585" s="9">
        <v>13158</v>
      </c>
      <c r="B585" s="30" t="s">
        <v>1007</v>
      </c>
      <c r="C585" s="7" t="s">
        <v>1008</v>
      </c>
      <c r="D585" s="2">
        <v>0</v>
      </c>
      <c r="E585" s="21">
        <f>VLOOKUP(B585,'Q2 Spend and Rebate'!B:E,3,FALSE)</f>
        <v>0</v>
      </c>
      <c r="F585" s="2">
        <v>0</v>
      </c>
      <c r="G585" s="2">
        <f>_xlfn.XLOOKUP(B585,'Q2 Spend and Rebate'!B:B,'Q2 Spend and Rebate'!E:E)</f>
        <v>0</v>
      </c>
      <c r="H585" s="3">
        <v>0</v>
      </c>
      <c r="I585" s="27">
        <f>_xlfn.XLOOKUP(B585,'Q2 Spend and Rebate'!B:B,'Q2 Spend and Rebate'!F:F)</f>
        <v>0</v>
      </c>
      <c r="J585" s="3">
        <f t="shared" si="38"/>
        <v>0</v>
      </c>
      <c r="K585" s="21">
        <f t="shared" si="36"/>
        <v>0</v>
      </c>
      <c r="L585" s="3">
        <f t="shared" si="37"/>
        <v>0</v>
      </c>
      <c r="M585" s="24">
        <f t="shared" si="39"/>
        <v>0</v>
      </c>
    </row>
    <row r="586" spans="1:13" x14ac:dyDescent="0.25">
      <c r="A586" s="9">
        <v>14194</v>
      </c>
      <c r="B586" s="30" t="s">
        <v>1015</v>
      </c>
      <c r="C586" s="7" t="s">
        <v>1016</v>
      </c>
      <c r="D586" s="2">
        <v>0</v>
      </c>
      <c r="E586" s="21">
        <f>VLOOKUP(B586,'Q2 Spend and Rebate'!B:E,3,FALSE)</f>
        <v>0</v>
      </c>
      <c r="F586" s="2">
        <v>864.76</v>
      </c>
      <c r="G586" s="2">
        <f>_xlfn.XLOOKUP(B586,'Q2 Spend and Rebate'!B:B,'Q2 Spend and Rebate'!E:E)</f>
        <v>1054.31</v>
      </c>
      <c r="H586" s="3">
        <v>3</v>
      </c>
      <c r="I586" s="27">
        <f>_xlfn.XLOOKUP(B586,'Q2 Spend and Rebate'!B:B,'Q2 Spend and Rebate'!F:F)</f>
        <v>4</v>
      </c>
      <c r="J586" s="3">
        <f t="shared" si="38"/>
        <v>0</v>
      </c>
      <c r="K586" s="21">
        <f t="shared" si="36"/>
        <v>1919.07</v>
      </c>
      <c r="L586" s="3">
        <f t="shared" si="37"/>
        <v>7</v>
      </c>
      <c r="M586" s="24">
        <f t="shared" si="39"/>
        <v>0</v>
      </c>
    </row>
    <row r="587" spans="1:13" x14ac:dyDescent="0.25">
      <c r="A587" s="9">
        <v>14370</v>
      </c>
      <c r="B587" s="30" t="s">
        <v>1021</v>
      </c>
      <c r="C587" s="7" t="s">
        <v>1022</v>
      </c>
      <c r="D587" s="2">
        <v>0</v>
      </c>
      <c r="E587" s="21">
        <f>VLOOKUP(B587,'Q2 Spend and Rebate'!B:E,3,FALSE)</f>
        <v>0</v>
      </c>
      <c r="F587" s="2">
        <v>1264.49</v>
      </c>
      <c r="G587" s="2">
        <f>_xlfn.XLOOKUP(B587,'Q2 Spend and Rebate'!B:B,'Q2 Spend and Rebate'!E:E)</f>
        <v>1396</v>
      </c>
      <c r="H587" s="3">
        <v>2</v>
      </c>
      <c r="I587" s="27">
        <f>_xlfn.XLOOKUP(B587,'Q2 Spend and Rebate'!B:B,'Q2 Spend and Rebate'!F:F)</f>
        <v>6</v>
      </c>
      <c r="J587" s="3">
        <f t="shared" si="38"/>
        <v>0</v>
      </c>
      <c r="K587" s="21">
        <f t="shared" si="36"/>
        <v>2660.49</v>
      </c>
      <c r="L587" s="3">
        <f t="shared" si="37"/>
        <v>8</v>
      </c>
      <c r="M587" s="24">
        <f t="shared" si="39"/>
        <v>0</v>
      </c>
    </row>
    <row r="588" spans="1:13" x14ac:dyDescent="0.25">
      <c r="A588" s="9">
        <v>14394</v>
      </c>
      <c r="B588" s="30" t="s">
        <v>1023</v>
      </c>
      <c r="C588" s="7" t="s">
        <v>1024</v>
      </c>
      <c r="D588" s="2">
        <v>0</v>
      </c>
      <c r="E588" s="21">
        <f>VLOOKUP(B588,'Q2 Spend and Rebate'!B:E,3,FALSE)</f>
        <v>0</v>
      </c>
      <c r="F588" s="2">
        <v>2583.42</v>
      </c>
      <c r="G588" s="2">
        <f>_xlfn.XLOOKUP(B588,'Q2 Spend and Rebate'!B:B,'Q2 Spend and Rebate'!E:E)</f>
        <v>2425.4699999999998</v>
      </c>
      <c r="H588" s="3">
        <v>6</v>
      </c>
      <c r="I588" s="27">
        <f>_xlfn.XLOOKUP(B588,'Q2 Spend and Rebate'!B:B,'Q2 Spend and Rebate'!F:F)</f>
        <v>3</v>
      </c>
      <c r="J588" s="3">
        <f t="shared" si="38"/>
        <v>0</v>
      </c>
      <c r="K588" s="21">
        <f t="shared" si="36"/>
        <v>5008.8899999999994</v>
      </c>
      <c r="L588" s="3">
        <f t="shared" si="37"/>
        <v>9</v>
      </c>
      <c r="M588" s="24">
        <f t="shared" si="39"/>
        <v>0</v>
      </c>
    </row>
    <row r="589" spans="1:13" x14ac:dyDescent="0.25">
      <c r="A589" s="9">
        <v>14448</v>
      </c>
      <c r="B589" s="30" t="s">
        <v>1029</v>
      </c>
      <c r="C589" s="7" t="s">
        <v>1030</v>
      </c>
      <c r="D589" s="2">
        <v>0</v>
      </c>
      <c r="E589" s="21">
        <f>VLOOKUP(B589,'Q2 Spend and Rebate'!B:E,3,FALSE)</f>
        <v>0</v>
      </c>
      <c r="F589" s="2">
        <v>2292.38</v>
      </c>
      <c r="G589" s="2">
        <f>_xlfn.XLOOKUP(B589,'Q2 Spend and Rebate'!B:B,'Q2 Spend and Rebate'!E:E)</f>
        <v>2689.32</v>
      </c>
      <c r="H589" s="3">
        <v>8</v>
      </c>
      <c r="I589" s="27">
        <f>_xlfn.XLOOKUP(B589,'Q2 Spend and Rebate'!B:B,'Q2 Spend and Rebate'!F:F)</f>
        <v>9</v>
      </c>
      <c r="J589" s="3">
        <f t="shared" si="38"/>
        <v>0</v>
      </c>
      <c r="K589" s="21">
        <f t="shared" si="36"/>
        <v>4981.7000000000007</v>
      </c>
      <c r="L589" s="3">
        <f t="shared" si="37"/>
        <v>17</v>
      </c>
      <c r="M589" s="24">
        <f t="shared" si="39"/>
        <v>0</v>
      </c>
    </row>
    <row r="590" spans="1:13" x14ac:dyDescent="0.25">
      <c r="A590" s="9">
        <v>14451</v>
      </c>
      <c r="B590" s="30" t="s">
        <v>1031</v>
      </c>
      <c r="C590" s="7" t="s">
        <v>1032</v>
      </c>
      <c r="D590" s="2">
        <v>0</v>
      </c>
      <c r="E590" s="21">
        <f>VLOOKUP(B590,'Q2 Spend and Rebate'!B:E,3,FALSE)</f>
        <v>0</v>
      </c>
      <c r="F590" s="2">
        <v>582.41999999999996</v>
      </c>
      <c r="G590" s="2">
        <f>_xlfn.XLOOKUP(B590,'Q2 Spend and Rebate'!B:B,'Q2 Spend and Rebate'!E:E)</f>
        <v>3970</v>
      </c>
      <c r="H590" s="3">
        <v>5</v>
      </c>
      <c r="I590" s="27">
        <f>_xlfn.XLOOKUP(B590,'Q2 Spend and Rebate'!B:B,'Q2 Spend and Rebate'!F:F)</f>
        <v>2</v>
      </c>
      <c r="J590" s="3">
        <f t="shared" si="38"/>
        <v>0</v>
      </c>
      <c r="K590" s="21">
        <f t="shared" si="36"/>
        <v>4552.42</v>
      </c>
      <c r="L590" s="3">
        <f t="shared" si="37"/>
        <v>7</v>
      </c>
      <c r="M590" s="24">
        <f t="shared" si="39"/>
        <v>0</v>
      </c>
    </row>
    <row r="591" spans="1:13" x14ac:dyDescent="0.25">
      <c r="A591" s="9">
        <v>14582</v>
      </c>
      <c r="B591" s="30" t="s">
        <v>1033</v>
      </c>
      <c r="C591" s="7" t="s">
        <v>1034</v>
      </c>
      <c r="D591" s="2">
        <v>0</v>
      </c>
      <c r="E591" s="21">
        <f>VLOOKUP(B591,'Q2 Spend and Rebate'!B:E,3,FALSE)</f>
        <v>0</v>
      </c>
      <c r="F591" s="2">
        <v>891.59</v>
      </c>
      <c r="G591" s="2">
        <f>_xlfn.XLOOKUP(B591,'Q2 Spend and Rebate'!B:B,'Q2 Spend and Rebate'!E:E)</f>
        <v>1651.02</v>
      </c>
      <c r="H591" s="3">
        <v>7</v>
      </c>
      <c r="I591" s="27">
        <f>_xlfn.XLOOKUP(B591,'Q2 Spend and Rebate'!B:B,'Q2 Spend and Rebate'!F:F)</f>
        <v>14</v>
      </c>
      <c r="J591" s="3">
        <f t="shared" si="38"/>
        <v>0</v>
      </c>
      <c r="K591" s="21">
        <f t="shared" si="36"/>
        <v>2542.61</v>
      </c>
      <c r="L591" s="3">
        <f t="shared" si="37"/>
        <v>21</v>
      </c>
      <c r="M591" s="24">
        <f t="shared" si="39"/>
        <v>0</v>
      </c>
    </row>
    <row r="592" spans="1:13" x14ac:dyDescent="0.25">
      <c r="A592" s="9">
        <v>15003</v>
      </c>
      <c r="B592" s="30" t="s">
        <v>1039</v>
      </c>
      <c r="C592" s="7" t="s">
        <v>1040</v>
      </c>
      <c r="D592" s="2">
        <v>0</v>
      </c>
      <c r="E592" s="21">
        <f>VLOOKUP(B592,'Q2 Spend and Rebate'!B:E,3,FALSE)</f>
        <v>0</v>
      </c>
      <c r="F592" s="2">
        <v>0</v>
      </c>
      <c r="G592" s="2">
        <f>_xlfn.XLOOKUP(B592,'Q2 Spend and Rebate'!B:B,'Q2 Spend and Rebate'!E:E)</f>
        <v>0</v>
      </c>
      <c r="H592" s="3">
        <v>0</v>
      </c>
      <c r="I592" s="27">
        <f>_xlfn.XLOOKUP(B592,'Q2 Spend and Rebate'!B:B,'Q2 Spend and Rebate'!F:F)</f>
        <v>0</v>
      </c>
      <c r="J592" s="3">
        <f t="shared" si="38"/>
        <v>0</v>
      </c>
      <c r="K592" s="21">
        <f t="shared" si="36"/>
        <v>0</v>
      </c>
      <c r="L592" s="3">
        <f t="shared" si="37"/>
        <v>0</v>
      </c>
      <c r="M592" s="24">
        <f t="shared" si="39"/>
        <v>0</v>
      </c>
    </row>
    <row r="593" spans="1:13" x14ac:dyDescent="0.25">
      <c r="A593" s="9">
        <v>15006</v>
      </c>
      <c r="B593" s="30" t="s">
        <v>1045</v>
      </c>
      <c r="C593" s="7" t="s">
        <v>1046</v>
      </c>
      <c r="D593" s="2">
        <v>0</v>
      </c>
      <c r="E593" s="21">
        <f>VLOOKUP(B593,'Q2 Spend and Rebate'!B:E,3,FALSE)</f>
        <v>0</v>
      </c>
      <c r="F593" s="2">
        <v>2261.27</v>
      </c>
      <c r="G593" s="2">
        <f>_xlfn.XLOOKUP(B593,'Q2 Spend and Rebate'!B:B,'Q2 Spend and Rebate'!E:E)</f>
        <v>2975.34</v>
      </c>
      <c r="H593" s="3">
        <v>4</v>
      </c>
      <c r="I593" s="27">
        <f>_xlfn.XLOOKUP(B593,'Q2 Spend and Rebate'!B:B,'Q2 Spend and Rebate'!F:F)</f>
        <v>8</v>
      </c>
      <c r="J593" s="3">
        <f t="shared" si="38"/>
        <v>0</v>
      </c>
      <c r="K593" s="21">
        <f t="shared" si="36"/>
        <v>5236.6100000000006</v>
      </c>
      <c r="L593" s="3">
        <f t="shared" si="37"/>
        <v>12</v>
      </c>
      <c r="M593" s="24">
        <f t="shared" si="39"/>
        <v>0</v>
      </c>
    </row>
    <row r="594" spans="1:13" x14ac:dyDescent="0.25">
      <c r="A594" s="9">
        <v>15427</v>
      </c>
      <c r="B594" s="30" t="s">
        <v>1053</v>
      </c>
      <c r="C594" s="7" t="s">
        <v>1054</v>
      </c>
      <c r="D594" s="2">
        <v>0</v>
      </c>
      <c r="E594" s="21">
        <f>VLOOKUP(B594,'Q2 Spend and Rebate'!B:E,3,FALSE)</f>
        <v>0</v>
      </c>
      <c r="F594" s="2">
        <v>0</v>
      </c>
      <c r="G594" s="2">
        <f>_xlfn.XLOOKUP(B594,'Q2 Spend and Rebate'!B:B,'Q2 Spend and Rebate'!E:E)</f>
        <v>0</v>
      </c>
      <c r="H594" s="3">
        <v>0</v>
      </c>
      <c r="I594" s="27">
        <f>_xlfn.XLOOKUP(B594,'Q2 Spend and Rebate'!B:B,'Q2 Spend and Rebate'!F:F)</f>
        <v>0</v>
      </c>
      <c r="J594" s="3">
        <f t="shared" si="38"/>
        <v>0</v>
      </c>
      <c r="K594" s="21">
        <f t="shared" si="36"/>
        <v>0</v>
      </c>
      <c r="L594" s="3">
        <f t="shared" si="37"/>
        <v>0</v>
      </c>
      <c r="M594" s="24">
        <f t="shared" si="39"/>
        <v>0</v>
      </c>
    </row>
    <row r="595" spans="1:13" x14ac:dyDescent="0.25">
      <c r="A595" s="9">
        <v>15910</v>
      </c>
      <c r="B595" s="30" t="s">
        <v>1063</v>
      </c>
      <c r="C595" s="7" t="s">
        <v>1064</v>
      </c>
      <c r="D595" s="2">
        <v>0</v>
      </c>
      <c r="E595" s="21">
        <f>VLOOKUP(B595,'Q2 Spend and Rebate'!B:E,3,FALSE)</f>
        <v>0</v>
      </c>
      <c r="F595" s="2">
        <v>0</v>
      </c>
      <c r="G595" s="2">
        <f>_xlfn.XLOOKUP(B595,'Q2 Spend and Rebate'!B:B,'Q2 Spend and Rebate'!E:E)</f>
        <v>0</v>
      </c>
      <c r="H595" s="3">
        <v>0</v>
      </c>
      <c r="I595" s="27">
        <f>_xlfn.XLOOKUP(B595,'Q2 Spend and Rebate'!B:B,'Q2 Spend and Rebate'!F:F)</f>
        <v>0</v>
      </c>
      <c r="J595" s="3">
        <f t="shared" si="38"/>
        <v>0</v>
      </c>
      <c r="K595" s="21">
        <f t="shared" si="36"/>
        <v>0</v>
      </c>
      <c r="L595" s="3">
        <f t="shared" si="37"/>
        <v>0</v>
      </c>
      <c r="M595" s="24">
        <f t="shared" si="39"/>
        <v>0</v>
      </c>
    </row>
    <row r="596" spans="1:13" x14ac:dyDescent="0.25">
      <c r="A596" s="9">
        <v>16132</v>
      </c>
      <c r="B596" s="30" t="s">
        <v>1073</v>
      </c>
      <c r="C596" s="7" t="s">
        <v>1074</v>
      </c>
      <c r="D596" s="2">
        <v>0</v>
      </c>
      <c r="E596" s="21">
        <f>VLOOKUP(B596,'Q2 Spend and Rebate'!B:E,3,FALSE)</f>
        <v>0</v>
      </c>
      <c r="F596" s="2">
        <v>2186.7800000000002</v>
      </c>
      <c r="G596" s="2">
        <f>_xlfn.XLOOKUP(B596,'Q2 Spend and Rebate'!B:B,'Q2 Spend and Rebate'!E:E)</f>
        <v>3403.2</v>
      </c>
      <c r="H596" s="3">
        <v>4</v>
      </c>
      <c r="I596" s="27">
        <f>_xlfn.XLOOKUP(B596,'Q2 Spend and Rebate'!B:B,'Q2 Spend and Rebate'!F:F)</f>
        <v>8</v>
      </c>
      <c r="J596" s="3">
        <f t="shared" si="38"/>
        <v>0</v>
      </c>
      <c r="K596" s="21">
        <f t="shared" si="36"/>
        <v>5589.98</v>
      </c>
      <c r="L596" s="3">
        <f t="shared" si="37"/>
        <v>12</v>
      </c>
      <c r="M596" s="24">
        <f t="shared" si="39"/>
        <v>0</v>
      </c>
    </row>
    <row r="597" spans="1:13" x14ac:dyDescent="0.25">
      <c r="A597" s="9">
        <v>16191</v>
      </c>
      <c r="B597" s="30" t="s">
        <v>1075</v>
      </c>
      <c r="C597" s="7" t="s">
        <v>1076</v>
      </c>
      <c r="D597" s="2">
        <v>0</v>
      </c>
      <c r="E597" s="21">
        <f>VLOOKUP(B597,'Q2 Spend and Rebate'!B:E,3,FALSE)</f>
        <v>269.58</v>
      </c>
      <c r="F597" s="2">
        <v>4553.82</v>
      </c>
      <c r="G597" s="2">
        <f>_xlfn.XLOOKUP(B597,'Q2 Spend and Rebate'!B:B,'Q2 Spend and Rebate'!E:E)</f>
        <v>16249.8</v>
      </c>
      <c r="H597" s="3">
        <v>5</v>
      </c>
      <c r="I597" s="27">
        <f>_xlfn.XLOOKUP(B597,'Q2 Spend and Rebate'!B:B,'Q2 Spend and Rebate'!F:F)</f>
        <v>15</v>
      </c>
      <c r="J597" s="3">
        <f t="shared" si="38"/>
        <v>269.58</v>
      </c>
      <c r="K597" s="21">
        <f t="shared" si="36"/>
        <v>20803.62</v>
      </c>
      <c r="L597" s="3">
        <f t="shared" si="37"/>
        <v>20</v>
      </c>
      <c r="M597" s="24">
        <f t="shared" si="39"/>
        <v>0</v>
      </c>
    </row>
    <row r="598" spans="1:13" x14ac:dyDescent="0.25">
      <c r="A598" s="9">
        <v>16420</v>
      </c>
      <c r="B598" s="30" t="s">
        <v>1089</v>
      </c>
      <c r="C598" s="7" t="s">
        <v>1090</v>
      </c>
      <c r="D598" s="2">
        <v>0</v>
      </c>
      <c r="E598" s="21">
        <f>VLOOKUP(B598,'Q2 Spend and Rebate'!B:E,3,FALSE)</f>
        <v>128.37</v>
      </c>
      <c r="F598" s="2">
        <v>2239.58</v>
      </c>
      <c r="G598" s="2">
        <f>_xlfn.XLOOKUP(B598,'Q2 Spend and Rebate'!B:B,'Q2 Spend and Rebate'!E:E)</f>
        <v>8023.28</v>
      </c>
      <c r="H598" s="3">
        <v>0</v>
      </c>
      <c r="I598" s="27">
        <f>_xlfn.XLOOKUP(B598,'Q2 Spend and Rebate'!B:B,'Q2 Spend and Rebate'!F:F)</f>
        <v>0</v>
      </c>
      <c r="J598" s="3">
        <f t="shared" si="38"/>
        <v>128.37</v>
      </c>
      <c r="K598" s="21">
        <f t="shared" si="36"/>
        <v>10262.86</v>
      </c>
      <c r="L598" s="3">
        <f t="shared" si="37"/>
        <v>0</v>
      </c>
      <c r="M598" s="24">
        <f t="shared" si="39"/>
        <v>0</v>
      </c>
    </row>
    <row r="599" spans="1:13" x14ac:dyDescent="0.25">
      <c r="A599" s="9">
        <v>7203</v>
      </c>
      <c r="B599" s="30" t="s">
        <v>1097</v>
      </c>
      <c r="C599" s="7" t="s">
        <v>1098</v>
      </c>
      <c r="D599" s="2">
        <v>0</v>
      </c>
      <c r="E599" s="21">
        <f>VLOOKUP(B599,'Q2 Spend and Rebate'!B:E,3,FALSE)</f>
        <v>0</v>
      </c>
      <c r="F599" s="2">
        <v>1617.19</v>
      </c>
      <c r="G599" s="2">
        <f>_xlfn.XLOOKUP(B599,'Q2 Spend and Rebate'!B:B,'Q2 Spend and Rebate'!E:E)</f>
        <v>2500.21</v>
      </c>
      <c r="H599" s="3">
        <v>8</v>
      </c>
      <c r="I599" s="27">
        <f>_xlfn.XLOOKUP(B599,'Q2 Spend and Rebate'!B:B,'Q2 Spend and Rebate'!F:F)</f>
        <v>14</v>
      </c>
      <c r="J599" s="3">
        <f t="shared" si="38"/>
        <v>0</v>
      </c>
      <c r="K599" s="21">
        <f t="shared" si="36"/>
        <v>4117.3999999999996</v>
      </c>
      <c r="L599" s="3">
        <f t="shared" si="37"/>
        <v>22</v>
      </c>
      <c r="M599" s="24">
        <f t="shared" si="39"/>
        <v>0</v>
      </c>
    </row>
    <row r="600" spans="1:13" x14ac:dyDescent="0.25">
      <c r="A600" s="9">
        <v>7209</v>
      </c>
      <c r="B600" s="30" t="s">
        <v>1109</v>
      </c>
      <c r="C600" s="7" t="s">
        <v>1110</v>
      </c>
      <c r="D600" s="2">
        <v>0</v>
      </c>
      <c r="E600" s="21">
        <f>VLOOKUP(B600,'Q2 Spend and Rebate'!B:E,3,FALSE)</f>
        <v>0</v>
      </c>
      <c r="F600" s="2">
        <v>0</v>
      </c>
      <c r="G600" s="2">
        <f>_xlfn.XLOOKUP(B600,'Q2 Spend and Rebate'!B:B,'Q2 Spend and Rebate'!E:E)</f>
        <v>0</v>
      </c>
      <c r="H600" s="3">
        <v>0</v>
      </c>
      <c r="I600" s="27">
        <f>_xlfn.XLOOKUP(B600,'Q2 Spend and Rebate'!B:B,'Q2 Spend and Rebate'!F:F)</f>
        <v>0</v>
      </c>
      <c r="J600" s="3">
        <f t="shared" si="38"/>
        <v>0</v>
      </c>
      <c r="K600" s="21">
        <f t="shared" si="36"/>
        <v>0</v>
      </c>
      <c r="L600" s="3">
        <f t="shared" si="37"/>
        <v>0</v>
      </c>
      <c r="M600" s="24">
        <f t="shared" si="39"/>
        <v>0</v>
      </c>
    </row>
    <row r="601" spans="1:13" x14ac:dyDescent="0.25">
      <c r="A601" s="9">
        <v>12072</v>
      </c>
      <c r="B601" s="30" t="s">
        <v>1159</v>
      </c>
      <c r="C601" s="7" t="s">
        <v>1160</v>
      </c>
      <c r="D601" s="2">
        <v>0</v>
      </c>
      <c r="E601" s="21">
        <f>VLOOKUP(B601,'Q2 Spend and Rebate'!B:E,3,FALSE)</f>
        <v>0</v>
      </c>
      <c r="F601" s="2">
        <v>0</v>
      </c>
      <c r="G601" s="2">
        <f>_xlfn.XLOOKUP(B601,'Q2 Spend and Rebate'!B:B,'Q2 Spend and Rebate'!E:E)</f>
        <v>0</v>
      </c>
      <c r="H601" s="3">
        <v>0</v>
      </c>
      <c r="I601" s="27">
        <f>_xlfn.XLOOKUP(B601,'Q2 Spend and Rebate'!B:B,'Q2 Spend and Rebate'!F:F)</f>
        <v>0</v>
      </c>
      <c r="J601" s="3">
        <f t="shared" si="38"/>
        <v>0</v>
      </c>
      <c r="K601" s="21">
        <f t="shared" si="36"/>
        <v>0</v>
      </c>
      <c r="L601" s="3">
        <f t="shared" si="37"/>
        <v>0</v>
      </c>
      <c r="M601" s="24">
        <f t="shared" si="39"/>
        <v>0</v>
      </c>
    </row>
    <row r="602" spans="1:13" x14ac:dyDescent="0.25">
      <c r="A602" s="9">
        <v>12206</v>
      </c>
      <c r="B602" s="30" t="s">
        <v>1163</v>
      </c>
      <c r="C602" s="7" t="s">
        <v>1164</v>
      </c>
      <c r="D602" s="2">
        <v>0</v>
      </c>
      <c r="E602" s="21">
        <f>VLOOKUP(B602,'Q2 Spend and Rebate'!B:E,3,FALSE)</f>
        <v>0</v>
      </c>
      <c r="F602" s="2">
        <v>0</v>
      </c>
      <c r="G602" s="2">
        <f>_xlfn.XLOOKUP(B602,'Q2 Spend and Rebate'!B:B,'Q2 Spend and Rebate'!E:E)</f>
        <v>0</v>
      </c>
      <c r="H602" s="3">
        <v>0</v>
      </c>
      <c r="I602" s="27">
        <f>_xlfn.XLOOKUP(B602,'Q2 Spend and Rebate'!B:B,'Q2 Spend and Rebate'!F:F)</f>
        <v>0</v>
      </c>
      <c r="J602" s="3">
        <f t="shared" si="38"/>
        <v>0</v>
      </c>
      <c r="K602" s="21">
        <f t="shared" si="36"/>
        <v>0</v>
      </c>
      <c r="L602" s="3">
        <f t="shared" si="37"/>
        <v>0</v>
      </c>
      <c r="M602" s="24">
        <f t="shared" si="39"/>
        <v>0</v>
      </c>
    </row>
    <row r="603" spans="1:13" x14ac:dyDescent="0.25">
      <c r="A603" s="9">
        <v>12517</v>
      </c>
      <c r="B603" s="30" t="s">
        <v>1191</v>
      </c>
      <c r="C603" s="7" t="s">
        <v>1192</v>
      </c>
      <c r="D603" s="2">
        <v>0</v>
      </c>
      <c r="E603" s="21">
        <f>VLOOKUP(B603,'Q2 Spend and Rebate'!B:E,3,FALSE)</f>
        <v>0</v>
      </c>
      <c r="F603" s="2">
        <v>1078.1300000000001</v>
      </c>
      <c r="G603" s="2">
        <f>_xlfn.XLOOKUP(B603,'Q2 Spend and Rebate'!B:B,'Q2 Spend and Rebate'!E:E)</f>
        <v>1367.31</v>
      </c>
      <c r="H603" s="3">
        <v>9</v>
      </c>
      <c r="I603" s="27">
        <f>_xlfn.XLOOKUP(B603,'Q2 Spend and Rebate'!B:B,'Q2 Spend and Rebate'!F:F)</f>
        <v>4</v>
      </c>
      <c r="J603" s="3">
        <f t="shared" si="38"/>
        <v>0</v>
      </c>
      <c r="K603" s="21">
        <f t="shared" si="36"/>
        <v>2445.44</v>
      </c>
      <c r="L603" s="3">
        <f t="shared" si="37"/>
        <v>13</v>
      </c>
      <c r="M603" s="24">
        <f t="shared" si="39"/>
        <v>0</v>
      </c>
    </row>
    <row r="604" spans="1:13" x14ac:dyDescent="0.25">
      <c r="A604" s="9">
        <v>12642</v>
      </c>
      <c r="B604" s="30" t="s">
        <v>1193</v>
      </c>
      <c r="C604" s="7" t="s">
        <v>1194</v>
      </c>
      <c r="D604" s="2">
        <v>0</v>
      </c>
      <c r="E604" s="21">
        <f>VLOOKUP(B604,'Q2 Spend and Rebate'!B:E,3,FALSE)</f>
        <v>0</v>
      </c>
      <c r="F604" s="2">
        <v>0</v>
      </c>
      <c r="G604" s="2">
        <f>_xlfn.XLOOKUP(B604,'Q2 Spend and Rebate'!B:B,'Q2 Spend and Rebate'!E:E)</f>
        <v>0</v>
      </c>
      <c r="H604" s="3">
        <v>0</v>
      </c>
      <c r="I604" s="27">
        <f>_xlfn.XLOOKUP(B604,'Q2 Spend and Rebate'!B:B,'Q2 Spend and Rebate'!F:F)</f>
        <v>0</v>
      </c>
      <c r="J604" s="3">
        <f t="shared" si="38"/>
        <v>0</v>
      </c>
      <c r="K604" s="21">
        <f t="shared" si="36"/>
        <v>0</v>
      </c>
      <c r="L604" s="3">
        <f t="shared" si="37"/>
        <v>0</v>
      </c>
      <c r="M604" s="24">
        <f t="shared" si="39"/>
        <v>0</v>
      </c>
    </row>
    <row r="605" spans="1:13" x14ac:dyDescent="0.25">
      <c r="A605" s="9">
        <v>7101</v>
      </c>
      <c r="B605" s="30" t="s">
        <v>318</v>
      </c>
      <c r="C605" s="7" t="s">
        <v>319</v>
      </c>
      <c r="D605" s="2">
        <v>-0.01</v>
      </c>
      <c r="E605" s="21">
        <f>VLOOKUP(B605,'Q2 Spend and Rebate'!B:E,3,FALSE)</f>
        <v>-0.01</v>
      </c>
      <c r="F605" s="2">
        <v>0</v>
      </c>
      <c r="G605" s="2">
        <f>_xlfn.XLOOKUP(B605,'Q2 Spend and Rebate'!B:B,'Q2 Spend and Rebate'!E:E)</f>
        <v>0</v>
      </c>
      <c r="H605" s="3">
        <v>0</v>
      </c>
      <c r="I605" s="27">
        <f>_xlfn.XLOOKUP(B605,'Q2 Spend and Rebate'!B:B,'Q2 Spend and Rebate'!F:F)</f>
        <v>0</v>
      </c>
      <c r="J605" s="3">
        <f t="shared" si="38"/>
        <v>-0.02</v>
      </c>
      <c r="K605" s="21">
        <f t="shared" si="36"/>
        <v>0</v>
      </c>
      <c r="L605" s="3">
        <f t="shared" si="37"/>
        <v>0</v>
      </c>
      <c r="M605" s="24">
        <f t="shared" si="39"/>
        <v>-2.8361762620583731E-9</v>
      </c>
    </row>
    <row r="606" spans="1:13" x14ac:dyDescent="0.25">
      <c r="A606" s="9">
        <v>7060</v>
      </c>
      <c r="B606" s="30" t="s">
        <v>909</v>
      </c>
      <c r="C606" s="7" t="s">
        <v>910</v>
      </c>
      <c r="D606" s="2">
        <v>-7.0000000000000007E-2</v>
      </c>
      <c r="E606" s="21">
        <f>VLOOKUP(B606,'Q2 Spend and Rebate'!B:E,3,FALSE)</f>
        <v>-7.0000000000000007E-2</v>
      </c>
      <c r="F606" s="2">
        <v>0</v>
      </c>
      <c r="G606" s="2">
        <f>_xlfn.XLOOKUP(B606,'Q2 Spend and Rebate'!B:B,'Q2 Spend and Rebate'!E:E)</f>
        <v>0</v>
      </c>
      <c r="H606" s="3">
        <v>0</v>
      </c>
      <c r="I606" s="27">
        <f>_xlfn.XLOOKUP(B606,'Q2 Spend and Rebate'!B:B,'Q2 Spend and Rebate'!F:F)</f>
        <v>0</v>
      </c>
      <c r="J606" s="3">
        <f t="shared" si="38"/>
        <v>-0.14000000000000001</v>
      </c>
      <c r="K606" s="21">
        <f t="shared" si="36"/>
        <v>0</v>
      </c>
      <c r="L606" s="3">
        <f t="shared" si="37"/>
        <v>0</v>
      </c>
      <c r="M606" s="24">
        <f t="shared" si="39"/>
        <v>-1.9853233834408613E-8</v>
      </c>
    </row>
    <row r="607" spans="1:13" x14ac:dyDescent="0.25">
      <c r="A607" s="9">
        <v>7109</v>
      </c>
      <c r="B607" s="30" t="s">
        <v>334</v>
      </c>
      <c r="C607" s="7" t="s">
        <v>335</v>
      </c>
      <c r="D607" s="2">
        <v>-0.51</v>
      </c>
      <c r="E607" s="21">
        <f>VLOOKUP(B607,'Q2 Spend and Rebate'!B:E,3,FALSE)</f>
        <v>-0.51</v>
      </c>
      <c r="F607" s="2">
        <v>0</v>
      </c>
      <c r="G607" s="2">
        <f>_xlfn.XLOOKUP(B607,'Q2 Spend and Rebate'!B:B,'Q2 Spend and Rebate'!E:E)</f>
        <v>0</v>
      </c>
      <c r="H607" s="3">
        <v>0</v>
      </c>
      <c r="I607" s="27">
        <f>_xlfn.XLOOKUP(B607,'Q2 Spend and Rebate'!B:B,'Q2 Spend and Rebate'!F:F)</f>
        <v>0</v>
      </c>
      <c r="J607" s="3">
        <f t="shared" si="38"/>
        <v>-1.02</v>
      </c>
      <c r="K607" s="21">
        <f t="shared" si="36"/>
        <v>0</v>
      </c>
      <c r="L607" s="3">
        <f t="shared" si="37"/>
        <v>0</v>
      </c>
      <c r="M607" s="24">
        <f t="shared" si="39"/>
        <v>-1.4464498936497704E-7</v>
      </c>
    </row>
    <row r="608" spans="1:13" x14ac:dyDescent="0.25">
      <c r="A608" s="9">
        <v>7364</v>
      </c>
      <c r="B608" s="30" t="s">
        <v>260</v>
      </c>
      <c r="C608" s="7" t="s">
        <v>261</v>
      </c>
      <c r="D608" s="2">
        <v>-0.97</v>
      </c>
      <c r="E608" s="21">
        <f>VLOOKUP(B608,'Q2 Spend and Rebate'!B:E,3,FALSE)</f>
        <v>-0.97</v>
      </c>
      <c r="F608" s="2">
        <v>0</v>
      </c>
      <c r="G608" s="2">
        <f>_xlfn.XLOOKUP(B608,'Q2 Spend and Rebate'!B:B,'Q2 Spend and Rebate'!E:E)</f>
        <v>0</v>
      </c>
      <c r="H608" s="3">
        <v>0</v>
      </c>
      <c r="I608" s="27">
        <f>_xlfn.XLOOKUP(B608,'Q2 Spend and Rebate'!B:B,'Q2 Spend and Rebate'!F:F)</f>
        <v>0</v>
      </c>
      <c r="J608" s="3">
        <f t="shared" si="38"/>
        <v>-1.94</v>
      </c>
      <c r="K608" s="21">
        <f t="shared" si="36"/>
        <v>0</v>
      </c>
      <c r="L608" s="3">
        <f t="shared" si="37"/>
        <v>0</v>
      </c>
      <c r="M608" s="24">
        <f t="shared" si="39"/>
        <v>-2.751090974196622E-7</v>
      </c>
    </row>
    <row r="609" spans="1:13" x14ac:dyDescent="0.25">
      <c r="A609" s="9">
        <v>18893</v>
      </c>
      <c r="B609" s="30" t="s">
        <v>803</v>
      </c>
      <c r="C609" s="7" t="s">
        <v>804</v>
      </c>
      <c r="D609" s="2">
        <v>-2.36</v>
      </c>
      <c r="E609" s="21">
        <f>VLOOKUP(B609,'Q2 Spend and Rebate'!B:E,3,FALSE)</f>
        <v>-2.36</v>
      </c>
      <c r="F609" s="2">
        <v>0</v>
      </c>
      <c r="G609" s="2">
        <f>_xlfn.XLOOKUP(B609,'Q2 Spend and Rebate'!B:B,'Q2 Spend and Rebate'!E:E)</f>
        <v>0</v>
      </c>
      <c r="H609" s="3">
        <v>0</v>
      </c>
      <c r="I609" s="27">
        <f>_xlfn.XLOOKUP(B609,'Q2 Spend and Rebate'!B:B,'Q2 Spend and Rebate'!F:F)</f>
        <v>0</v>
      </c>
      <c r="J609" s="3">
        <f t="shared" si="38"/>
        <v>-4.72</v>
      </c>
      <c r="K609" s="21">
        <f t="shared" si="36"/>
        <v>0</v>
      </c>
      <c r="L609" s="3">
        <f t="shared" si="37"/>
        <v>0</v>
      </c>
      <c r="M609" s="24">
        <f t="shared" si="39"/>
        <v>-6.6933759784577606E-7</v>
      </c>
    </row>
    <row r="610" spans="1:13" x14ac:dyDescent="0.25">
      <c r="A610" s="9">
        <v>7314</v>
      </c>
      <c r="B610" s="30" t="s">
        <v>538</v>
      </c>
      <c r="C610" s="7" t="s">
        <v>539</v>
      </c>
      <c r="D610" s="2">
        <v>-6.54</v>
      </c>
      <c r="E610" s="21">
        <f>VLOOKUP(B610,'Q2 Spend and Rebate'!B:E,3,FALSE)</f>
        <v>-6.54</v>
      </c>
      <c r="F610" s="2">
        <v>0</v>
      </c>
      <c r="G610" s="2">
        <f>_xlfn.XLOOKUP(B610,'Q2 Spend and Rebate'!B:B,'Q2 Spend and Rebate'!E:E)</f>
        <v>0</v>
      </c>
      <c r="H610" s="3">
        <v>0</v>
      </c>
      <c r="I610" s="27">
        <f>_xlfn.XLOOKUP(B610,'Q2 Spend and Rebate'!B:B,'Q2 Spend and Rebate'!F:F)</f>
        <v>0</v>
      </c>
      <c r="J610" s="3">
        <f t="shared" si="38"/>
        <v>-13.08</v>
      </c>
      <c r="K610" s="21">
        <f t="shared" si="36"/>
        <v>0</v>
      </c>
      <c r="L610" s="3">
        <f t="shared" si="37"/>
        <v>0</v>
      </c>
      <c r="M610" s="24">
        <f t="shared" si="39"/>
        <v>-1.8548592753861761E-6</v>
      </c>
    </row>
    <row r="611" spans="1:13" x14ac:dyDescent="0.25">
      <c r="A611" s="9">
        <v>7230</v>
      </c>
      <c r="B611" s="30" t="s">
        <v>933</v>
      </c>
      <c r="C611" s="7" t="s">
        <v>934</v>
      </c>
      <c r="D611" s="2">
        <v>-18.04</v>
      </c>
      <c r="E611" s="21">
        <f>VLOOKUP(B611,'Q2 Spend and Rebate'!B:E,3,FALSE)</f>
        <v>-18.04</v>
      </c>
      <c r="F611" s="2">
        <v>0</v>
      </c>
      <c r="G611" s="2">
        <f>_xlfn.XLOOKUP(B611,'Q2 Spend and Rebate'!B:B,'Q2 Spend and Rebate'!E:E)</f>
        <v>0</v>
      </c>
      <c r="H611" s="3">
        <v>0</v>
      </c>
      <c r="I611" s="27">
        <f>_xlfn.XLOOKUP(B611,'Q2 Spend and Rebate'!B:B,'Q2 Spend and Rebate'!F:F)</f>
        <v>0</v>
      </c>
      <c r="J611" s="3">
        <f t="shared" si="38"/>
        <v>-36.08</v>
      </c>
      <c r="K611" s="21">
        <f t="shared" si="36"/>
        <v>0</v>
      </c>
      <c r="L611" s="3">
        <f t="shared" si="37"/>
        <v>0</v>
      </c>
      <c r="M611" s="24">
        <f t="shared" si="39"/>
        <v>-5.1164619767533047E-6</v>
      </c>
    </row>
    <row r="612" spans="1:13" x14ac:dyDescent="0.25">
      <c r="A612" s="9">
        <v>7123</v>
      </c>
      <c r="B612" s="30" t="s">
        <v>362</v>
      </c>
      <c r="C612" s="7" t="s">
        <v>363</v>
      </c>
      <c r="D612" s="2">
        <v>-155.19999999999999</v>
      </c>
      <c r="E612" s="21">
        <f>VLOOKUP(B612,'Q2 Spend and Rebate'!B:E,3,FALSE)</f>
        <v>-155.19999999999999</v>
      </c>
      <c r="F612" s="2">
        <v>0</v>
      </c>
      <c r="G612" s="2">
        <f>_xlfn.XLOOKUP(B612,'Q2 Spend and Rebate'!B:B,'Q2 Spend and Rebate'!E:E)</f>
        <v>0</v>
      </c>
      <c r="H612" s="3">
        <v>0</v>
      </c>
      <c r="I612" s="27">
        <f>_xlfn.XLOOKUP(B612,'Q2 Spend and Rebate'!B:B,'Q2 Spend and Rebate'!F:F)</f>
        <v>0</v>
      </c>
      <c r="J612" s="3">
        <f t="shared" si="38"/>
        <v>-310.39999999999998</v>
      </c>
      <c r="K612" s="21">
        <f t="shared" si="36"/>
        <v>0</v>
      </c>
      <c r="L612" s="3">
        <f t="shared" si="37"/>
        <v>0</v>
      </c>
      <c r="M612" s="24">
        <f t="shared" si="39"/>
        <v>-4.4017455587145946E-5</v>
      </c>
    </row>
    <row r="613" spans="1:13" x14ac:dyDescent="0.25">
      <c r="A613" s="9">
        <v>15924</v>
      </c>
      <c r="B613" s="30" t="s">
        <v>1065</v>
      </c>
      <c r="C613" s="7" t="s">
        <v>1066</v>
      </c>
      <c r="D613" s="2">
        <v>-286.5</v>
      </c>
      <c r="E613" s="21">
        <f>VLOOKUP(B613,'Q2 Spend and Rebate'!B:E,3,FALSE)</f>
        <v>-286.5</v>
      </c>
      <c r="F613" s="2">
        <v>0</v>
      </c>
      <c r="G613" s="2">
        <f>_xlfn.XLOOKUP(B613,'Q2 Spend and Rebate'!B:B,'Q2 Spend and Rebate'!E:E)</f>
        <v>0</v>
      </c>
      <c r="H613" s="3">
        <v>0</v>
      </c>
      <c r="I613" s="27">
        <f>_xlfn.XLOOKUP(B613,'Q2 Spend and Rebate'!B:B,'Q2 Spend and Rebate'!F:F)</f>
        <v>0</v>
      </c>
      <c r="J613" s="3">
        <f t="shared" si="38"/>
        <v>-573</v>
      </c>
      <c r="K613" s="21">
        <f t="shared" si="36"/>
        <v>0</v>
      </c>
      <c r="L613" s="3">
        <f t="shared" si="37"/>
        <v>0</v>
      </c>
      <c r="M613" s="24">
        <f t="shared" si="39"/>
        <v>-8.1256449907972391E-5</v>
      </c>
    </row>
    <row r="614" spans="1:13" x14ac:dyDescent="0.25">
      <c r="A614" s="9">
        <v>12516</v>
      </c>
      <c r="B614" s="30" t="s">
        <v>1189</v>
      </c>
      <c r="C614" s="7" t="s">
        <v>1190</v>
      </c>
      <c r="D614" s="2">
        <v>-37559.269999999997</v>
      </c>
      <c r="E614" s="21">
        <f>VLOOKUP(B614,'Q2 Spend and Rebate'!B:E,3,FALSE)</f>
        <v>-37559.269999999997</v>
      </c>
      <c r="F614" s="2">
        <v>0</v>
      </c>
      <c r="G614" s="2">
        <f>_xlfn.XLOOKUP(B614,'Q2 Spend and Rebate'!B:B,'Q2 Spend and Rebate'!E:E)</f>
        <v>0</v>
      </c>
      <c r="H614" s="3">
        <v>0</v>
      </c>
      <c r="I614" s="27">
        <f>_xlfn.XLOOKUP(B614,'Q2 Spend and Rebate'!B:B,'Q2 Spend and Rebate'!F:F)</f>
        <v>0</v>
      </c>
      <c r="J614" s="3">
        <f t="shared" si="38"/>
        <v>-75118.539999999994</v>
      </c>
      <c r="K614" s="21">
        <f t="shared" si="36"/>
        <v>0</v>
      </c>
      <c r="L614" s="3">
        <f t="shared" si="37"/>
        <v>0</v>
      </c>
      <c r="M614" s="24">
        <f t="shared" si="39"/>
        <v>-1.0652470999424119E-2</v>
      </c>
    </row>
    <row r="615" spans="1:13" x14ac:dyDescent="0.25">
      <c r="D615" s="5">
        <f>SUM(D2:D614)</f>
        <v>3525873.950000003</v>
      </c>
    </row>
  </sheetData>
  <sortState xmlns:xlrd2="http://schemas.microsoft.com/office/spreadsheetml/2017/richdata2" ref="A2:AK615">
    <sortCondition descending="1" ref="D2:D615"/>
  </sortState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0E18-A5EC-4C59-ACDC-4C6904C74179}">
  <dimension ref="A1:G628"/>
  <sheetViews>
    <sheetView workbookViewId="0">
      <selection activeCell="L25" sqref="L25"/>
    </sheetView>
  </sheetViews>
  <sheetFormatPr defaultColWidth="9.140625" defaultRowHeight="15" x14ac:dyDescent="0.25"/>
  <cols>
    <col min="1" max="1" width="13.7109375" style="10" customWidth="1"/>
    <col min="2" max="2" width="18.140625" style="10" customWidth="1"/>
    <col min="3" max="3" width="61.42578125" style="8" customWidth="1"/>
    <col min="4" max="4" width="14.5703125" style="5" customWidth="1"/>
    <col min="5" max="5" width="17.42578125" style="5" customWidth="1"/>
    <col min="6" max="6" width="13.7109375" style="6" customWidth="1"/>
    <col min="7" max="7" width="14.7109375" style="19" customWidth="1"/>
    <col min="8" max="16384" width="9.140625" style="4"/>
  </cols>
  <sheetData>
    <row r="1" spans="1:7" s="1" customFormat="1" ht="30" x14ac:dyDescent="0.25">
      <c r="A1" s="11" t="s">
        <v>1225</v>
      </c>
      <c r="B1" s="11" t="s">
        <v>1231</v>
      </c>
      <c r="C1" s="12" t="s">
        <v>1230</v>
      </c>
      <c r="D1" s="13" t="s">
        <v>1232</v>
      </c>
      <c r="E1" s="13" t="s">
        <v>1233</v>
      </c>
      <c r="F1" s="14" t="s">
        <v>1234</v>
      </c>
      <c r="G1" s="15" t="s">
        <v>1227</v>
      </c>
    </row>
    <row r="2" spans="1:7" x14ac:dyDescent="0.25">
      <c r="A2" s="16">
        <v>7138</v>
      </c>
      <c r="B2" s="16" t="s">
        <v>202</v>
      </c>
      <c r="C2" s="17" t="s">
        <v>203</v>
      </c>
      <c r="D2" s="2">
        <v>545621.73</v>
      </c>
      <c r="E2" s="2">
        <v>30803122.350000001</v>
      </c>
      <c r="F2" s="18">
        <v>15816</v>
      </c>
      <c r="G2" s="19">
        <f>D2/$D$628</f>
        <v>0.15310888797279176</v>
      </c>
    </row>
    <row r="3" spans="1:7" x14ac:dyDescent="0.25">
      <c r="A3" s="16">
        <v>7272</v>
      </c>
      <c r="B3" s="16" t="s">
        <v>653</v>
      </c>
      <c r="C3" s="17" t="s">
        <v>654</v>
      </c>
      <c r="D3" s="2">
        <v>306298.38</v>
      </c>
      <c r="E3" s="2">
        <v>17123498.5</v>
      </c>
      <c r="F3" s="18">
        <v>15239</v>
      </c>
      <c r="G3" s="19">
        <f t="shared" ref="G3:G66" si="0">D3/$D$628</f>
        <v>8.5951496744214359E-2</v>
      </c>
    </row>
    <row r="4" spans="1:7" x14ac:dyDescent="0.25">
      <c r="A4" s="16">
        <v>7273</v>
      </c>
      <c r="B4" s="16" t="s">
        <v>655</v>
      </c>
      <c r="C4" s="17" t="s">
        <v>656</v>
      </c>
      <c r="D4" s="2">
        <v>153776.10999999999</v>
      </c>
      <c r="E4" s="2">
        <v>9467690.3399999999</v>
      </c>
      <c r="F4" s="18">
        <v>6010</v>
      </c>
      <c r="G4" s="19">
        <f t="shared" si="0"/>
        <v>4.3151670661800264E-2</v>
      </c>
    </row>
    <row r="5" spans="1:7" x14ac:dyDescent="0.25">
      <c r="A5" s="16">
        <v>7269</v>
      </c>
      <c r="B5" s="16" t="s">
        <v>649</v>
      </c>
      <c r="C5" s="17" t="s">
        <v>650</v>
      </c>
      <c r="D5" s="2">
        <v>130202.78</v>
      </c>
      <c r="E5" s="2">
        <v>7319765.0700000003</v>
      </c>
      <c r="F5" s="18">
        <v>5606</v>
      </c>
      <c r="G5" s="19">
        <f t="shared" si="0"/>
        <v>3.653667323104242E-2</v>
      </c>
    </row>
    <row r="6" spans="1:7" x14ac:dyDescent="0.25">
      <c r="A6" s="16">
        <v>15835</v>
      </c>
      <c r="B6" s="16" t="s">
        <v>1057</v>
      </c>
      <c r="C6" s="17" t="s">
        <v>1058</v>
      </c>
      <c r="D6" s="2">
        <v>98126.67</v>
      </c>
      <c r="E6" s="2">
        <v>6347675.9199999999</v>
      </c>
      <c r="F6" s="18">
        <v>7372</v>
      </c>
      <c r="G6" s="19">
        <f t="shared" si="0"/>
        <v>2.7535679937404817E-2</v>
      </c>
    </row>
    <row r="7" spans="1:7" x14ac:dyDescent="0.25">
      <c r="A7" s="16">
        <v>7276</v>
      </c>
      <c r="B7" s="16" t="s">
        <v>661</v>
      </c>
      <c r="C7" s="17" t="s">
        <v>662</v>
      </c>
      <c r="D7" s="2">
        <v>102730.88</v>
      </c>
      <c r="E7" s="2">
        <v>6154069.7699999996</v>
      </c>
      <c r="F7" s="18">
        <v>4409</v>
      </c>
      <c r="G7" s="19">
        <f t="shared" si="0"/>
        <v>2.8827683965714335E-2</v>
      </c>
    </row>
    <row r="8" spans="1:7" x14ac:dyDescent="0.25">
      <c r="A8" s="16">
        <v>21586</v>
      </c>
      <c r="B8" s="16" t="s">
        <v>599</v>
      </c>
      <c r="C8" s="17" t="s">
        <v>600</v>
      </c>
      <c r="D8" s="2">
        <v>84249.21</v>
      </c>
      <c r="E8" s="2">
        <v>4783360.21</v>
      </c>
      <c r="F8" s="18">
        <v>7838</v>
      </c>
      <c r="G8" s="19">
        <f t="shared" si="0"/>
        <v>2.3641475671590664E-2</v>
      </c>
    </row>
    <row r="9" spans="1:7" x14ac:dyDescent="0.25">
      <c r="A9" s="16">
        <v>7046</v>
      </c>
      <c r="B9" s="16" t="s">
        <v>881</v>
      </c>
      <c r="C9" s="17" t="s">
        <v>882</v>
      </c>
      <c r="D9" s="2">
        <v>68953.41</v>
      </c>
      <c r="E9" s="2">
        <v>4473684.99</v>
      </c>
      <c r="F9" s="18">
        <v>1785</v>
      </c>
      <c r="G9" s="19">
        <f t="shared" si="0"/>
        <v>1.9349265886151532E-2</v>
      </c>
    </row>
    <row r="10" spans="1:7" x14ac:dyDescent="0.25">
      <c r="A10" s="16">
        <v>7342</v>
      </c>
      <c r="B10" s="16" t="s">
        <v>410</v>
      </c>
      <c r="C10" s="17" t="s">
        <v>411</v>
      </c>
      <c r="D10" s="2">
        <v>72920.070000000007</v>
      </c>
      <c r="E10" s="2">
        <v>4231277.24</v>
      </c>
      <c r="F10" s="18">
        <v>4318</v>
      </c>
      <c r="G10" s="19">
        <f t="shared" si="0"/>
        <v>2.0462364702003594E-2</v>
      </c>
    </row>
    <row r="11" spans="1:7" x14ac:dyDescent="0.25">
      <c r="A11" s="16">
        <v>7321</v>
      </c>
      <c r="B11" s="16" t="s">
        <v>551</v>
      </c>
      <c r="C11" s="17" t="s">
        <v>552</v>
      </c>
      <c r="D11" s="2">
        <v>55751.29</v>
      </c>
      <c r="E11" s="2">
        <v>3638760.67</v>
      </c>
      <c r="F11" s="18">
        <v>4985</v>
      </c>
      <c r="G11" s="19">
        <f t="shared" si="0"/>
        <v>1.5644571221436924E-2</v>
      </c>
    </row>
    <row r="12" spans="1:7" x14ac:dyDescent="0.25">
      <c r="A12" s="16">
        <v>7048</v>
      </c>
      <c r="B12" s="16" t="s">
        <v>885</v>
      </c>
      <c r="C12" s="17" t="s">
        <v>886</v>
      </c>
      <c r="D12" s="2">
        <v>57461.599999999999</v>
      </c>
      <c r="E12" s="2">
        <v>3510010.38</v>
      </c>
      <c r="F12" s="18">
        <v>2588</v>
      </c>
      <c r="G12" s="19">
        <f t="shared" si="0"/>
        <v>1.6124507499247459E-2</v>
      </c>
    </row>
    <row r="13" spans="1:7" x14ac:dyDescent="0.25">
      <c r="A13" s="16">
        <v>7135</v>
      </c>
      <c r="B13" s="16" t="s">
        <v>196</v>
      </c>
      <c r="C13" s="17" t="s">
        <v>197</v>
      </c>
      <c r="D13" s="2">
        <v>58170.11</v>
      </c>
      <c r="E13" s="2">
        <v>3250002.23</v>
      </c>
      <c r="F13" s="18">
        <v>741</v>
      </c>
      <c r="G13" s="19">
        <f t="shared" si="0"/>
        <v>1.6323325054071757E-2</v>
      </c>
    </row>
    <row r="14" spans="1:7" x14ac:dyDescent="0.25">
      <c r="A14" s="16">
        <v>7317</v>
      </c>
      <c r="B14" s="16" t="s">
        <v>544</v>
      </c>
      <c r="C14" s="17" t="s">
        <v>545</v>
      </c>
      <c r="D14" s="2">
        <v>51322.8</v>
      </c>
      <c r="E14" s="2">
        <v>3114808.04</v>
      </c>
      <c r="F14" s="18">
        <v>3771</v>
      </c>
      <c r="G14" s="19">
        <f t="shared" si="0"/>
        <v>1.440187661816548E-2</v>
      </c>
    </row>
    <row r="15" spans="1:7" x14ac:dyDescent="0.25">
      <c r="A15" s="16">
        <v>9205</v>
      </c>
      <c r="B15" s="16" t="s">
        <v>88</v>
      </c>
      <c r="C15" s="17" t="s">
        <v>89</v>
      </c>
      <c r="D15" s="2">
        <v>41554.61</v>
      </c>
      <c r="E15" s="2">
        <v>2983064.82</v>
      </c>
      <c r="F15" s="18">
        <v>6444</v>
      </c>
      <c r="G15" s="19">
        <f t="shared" si="0"/>
        <v>1.1660789476333821E-2</v>
      </c>
    </row>
    <row r="16" spans="1:7" x14ac:dyDescent="0.25">
      <c r="A16" s="16">
        <v>7103</v>
      </c>
      <c r="B16" s="16" t="s">
        <v>322</v>
      </c>
      <c r="C16" s="17" t="s">
        <v>323</v>
      </c>
      <c r="D16" s="2">
        <v>48963.81</v>
      </c>
      <c r="E16" s="2">
        <v>2903668.34</v>
      </c>
      <c r="F16" s="18">
        <v>1582</v>
      </c>
      <c r="G16" s="19">
        <f t="shared" si="0"/>
        <v>1.3739911898323883E-2</v>
      </c>
    </row>
    <row r="17" spans="1:7" x14ac:dyDescent="0.25">
      <c r="A17" s="16">
        <v>12719</v>
      </c>
      <c r="B17" s="16" t="s">
        <v>1197</v>
      </c>
      <c r="C17" s="17" t="s">
        <v>1198</v>
      </c>
      <c r="D17" s="2">
        <v>50116.92</v>
      </c>
      <c r="E17" s="2">
        <v>2800122.93</v>
      </c>
      <c r="F17" s="18">
        <v>2837</v>
      </c>
      <c r="G17" s="19">
        <f t="shared" si="0"/>
        <v>1.4063490267921272E-2</v>
      </c>
    </row>
    <row r="18" spans="1:7" x14ac:dyDescent="0.25">
      <c r="A18" s="16">
        <v>12512</v>
      </c>
      <c r="B18" s="16" t="s">
        <v>1183</v>
      </c>
      <c r="C18" s="17" t="s">
        <v>1184</v>
      </c>
      <c r="D18" s="2">
        <v>42920.58</v>
      </c>
      <c r="E18" s="2">
        <v>2601392.9300000002</v>
      </c>
      <c r="F18" s="18">
        <v>313</v>
      </c>
      <c r="G18" s="19">
        <f t="shared" si="0"/>
        <v>1.2044099260759368E-2</v>
      </c>
    </row>
    <row r="19" spans="1:7" x14ac:dyDescent="0.25">
      <c r="A19" s="16">
        <v>8442</v>
      </c>
      <c r="B19" s="16" t="s">
        <v>76</v>
      </c>
      <c r="C19" s="17" t="s">
        <v>77</v>
      </c>
      <c r="D19" s="2">
        <v>44698.77</v>
      </c>
      <c r="E19" s="2">
        <v>2526562.25</v>
      </c>
      <c r="F19" s="18">
        <v>2927</v>
      </c>
      <c r="G19" s="19">
        <f t="shared" si="0"/>
        <v>1.2543083590991849E-2</v>
      </c>
    </row>
    <row r="20" spans="1:7" x14ac:dyDescent="0.25">
      <c r="A20" s="16">
        <v>7082</v>
      </c>
      <c r="B20" s="16" t="s">
        <v>462</v>
      </c>
      <c r="C20" s="17" t="s">
        <v>463</v>
      </c>
      <c r="D20" s="2">
        <v>41728.75</v>
      </c>
      <c r="E20" s="2">
        <v>2494676.2599999998</v>
      </c>
      <c r="F20" s="18">
        <v>1713</v>
      </c>
      <c r="G20" s="19">
        <f t="shared" si="0"/>
        <v>1.1709655531854705E-2</v>
      </c>
    </row>
    <row r="21" spans="1:7" x14ac:dyDescent="0.25">
      <c r="A21" s="16">
        <v>7137</v>
      </c>
      <c r="B21" s="16" t="s">
        <v>200</v>
      </c>
      <c r="C21" s="17" t="s">
        <v>201</v>
      </c>
      <c r="D21" s="2">
        <v>39676.69</v>
      </c>
      <c r="E21" s="2">
        <v>2304367.7799999998</v>
      </c>
      <c r="F21" s="18">
        <v>2131</v>
      </c>
      <c r="G21" s="19">
        <f t="shared" si="0"/>
        <v>1.1133819549931027E-2</v>
      </c>
    </row>
    <row r="22" spans="1:7" x14ac:dyDescent="0.25">
      <c r="A22" s="16">
        <v>11072</v>
      </c>
      <c r="B22" s="16" t="s">
        <v>110</v>
      </c>
      <c r="C22" s="17" t="s">
        <v>111</v>
      </c>
      <c r="D22" s="2">
        <v>36294.99</v>
      </c>
      <c r="E22" s="2">
        <v>2243627.77</v>
      </c>
      <c r="F22" s="18">
        <v>2041</v>
      </c>
      <c r="G22" s="19">
        <f t="shared" si="0"/>
        <v>1.0184868476340921E-2</v>
      </c>
    </row>
    <row r="23" spans="1:7" x14ac:dyDescent="0.25">
      <c r="A23" s="16">
        <v>14347</v>
      </c>
      <c r="B23" s="16" t="s">
        <v>1017</v>
      </c>
      <c r="C23" s="17" t="s">
        <v>1018</v>
      </c>
      <c r="D23" s="2">
        <v>38063.18</v>
      </c>
      <c r="E23" s="2">
        <v>2216450.98</v>
      </c>
      <c r="F23" s="18">
        <v>2422</v>
      </c>
      <c r="G23" s="19">
        <f t="shared" si="0"/>
        <v>1.0681046670388675E-2</v>
      </c>
    </row>
    <row r="24" spans="1:7" x14ac:dyDescent="0.25">
      <c r="A24" s="16">
        <v>7131</v>
      </c>
      <c r="B24" s="16" t="s">
        <v>378</v>
      </c>
      <c r="C24" s="17" t="s">
        <v>379</v>
      </c>
      <c r="D24" s="2">
        <v>36033.879999999997</v>
      </c>
      <c r="E24" s="2">
        <v>2085588.2</v>
      </c>
      <c r="F24" s="18">
        <v>2291</v>
      </c>
      <c r="G24" s="19">
        <f t="shared" si="0"/>
        <v>1.011159745442144E-2</v>
      </c>
    </row>
    <row r="25" spans="1:7" x14ac:dyDescent="0.25">
      <c r="A25" s="16">
        <v>7275</v>
      </c>
      <c r="B25" s="16" t="s">
        <v>659</v>
      </c>
      <c r="C25" s="17" t="s">
        <v>660</v>
      </c>
      <c r="D25" s="2">
        <v>33285.51</v>
      </c>
      <c r="E25" s="2">
        <v>1969973.75</v>
      </c>
      <c r="F25" s="18">
        <v>4749</v>
      </c>
      <c r="G25" s="19">
        <f t="shared" si="0"/>
        <v>9.3403674038188347E-3</v>
      </c>
    </row>
    <row r="26" spans="1:7" x14ac:dyDescent="0.25">
      <c r="A26" s="16">
        <v>7369</v>
      </c>
      <c r="B26" s="16" t="s">
        <v>270</v>
      </c>
      <c r="C26" s="17" t="s">
        <v>271</v>
      </c>
      <c r="D26" s="2">
        <v>23185.75</v>
      </c>
      <c r="E26" s="2">
        <v>1572584.81</v>
      </c>
      <c r="F26" s="18">
        <v>2054</v>
      </c>
      <c r="G26" s="19">
        <f t="shared" si="0"/>
        <v>6.5062372045100857E-3</v>
      </c>
    </row>
    <row r="27" spans="1:7" x14ac:dyDescent="0.25">
      <c r="A27" s="16">
        <v>7132</v>
      </c>
      <c r="B27" s="16" t="s">
        <v>380</v>
      </c>
      <c r="C27" s="17" t="s">
        <v>381</v>
      </c>
      <c r="D27" s="2">
        <v>26148.87</v>
      </c>
      <c r="E27" s="2">
        <v>1504917.59</v>
      </c>
      <c r="F27" s="18">
        <v>1880</v>
      </c>
      <c r="G27" s="19">
        <f t="shared" si="0"/>
        <v>7.3377290296797668E-3</v>
      </c>
    </row>
    <row r="28" spans="1:7" x14ac:dyDescent="0.25">
      <c r="A28" s="16">
        <v>7126</v>
      </c>
      <c r="B28" s="16" t="s">
        <v>368</v>
      </c>
      <c r="C28" s="17" t="s">
        <v>369</v>
      </c>
      <c r="D28" s="2">
        <v>23157.21</v>
      </c>
      <c r="E28" s="2">
        <v>1504251.66</v>
      </c>
      <c r="F28" s="18">
        <v>1380</v>
      </c>
      <c r="G28" s="19">
        <f t="shared" si="0"/>
        <v>6.4982284918388665E-3</v>
      </c>
    </row>
    <row r="29" spans="1:7" x14ac:dyDescent="0.25">
      <c r="A29" s="16">
        <v>11990</v>
      </c>
      <c r="B29" s="16" t="s">
        <v>1157</v>
      </c>
      <c r="C29" s="17" t="s">
        <v>1158</v>
      </c>
      <c r="D29" s="2">
        <v>23822.9</v>
      </c>
      <c r="E29" s="2">
        <v>1474215.53</v>
      </c>
      <c r="F29" s="18">
        <v>1733</v>
      </c>
      <c r="G29" s="19">
        <f t="shared" si="0"/>
        <v>6.6850301715201512E-3</v>
      </c>
    </row>
    <row r="30" spans="1:7" x14ac:dyDescent="0.25">
      <c r="A30" s="16">
        <v>7086</v>
      </c>
      <c r="B30" s="16" t="s">
        <v>470</v>
      </c>
      <c r="C30" s="17" t="s">
        <v>471</v>
      </c>
      <c r="D30" s="2">
        <v>25416.09</v>
      </c>
      <c r="E30" s="2">
        <v>1429680.98</v>
      </c>
      <c r="F30" s="18">
        <v>1345</v>
      </c>
      <c r="G30" s="19">
        <f t="shared" si="0"/>
        <v>7.1321009823351305E-3</v>
      </c>
    </row>
    <row r="31" spans="1:7" x14ac:dyDescent="0.25">
      <c r="A31" s="16">
        <v>7244</v>
      </c>
      <c r="B31" s="16" t="s">
        <v>961</v>
      </c>
      <c r="C31" s="17" t="s">
        <v>962</v>
      </c>
      <c r="D31" s="2">
        <v>23797.83</v>
      </c>
      <c r="E31" s="2">
        <v>1418382.52</v>
      </c>
      <c r="F31" s="18">
        <v>1526</v>
      </c>
      <c r="G31" s="19">
        <f t="shared" si="0"/>
        <v>6.6779951881050332E-3</v>
      </c>
    </row>
    <row r="32" spans="1:7" x14ac:dyDescent="0.25">
      <c r="A32" s="16">
        <v>7111</v>
      </c>
      <c r="B32" s="16" t="s">
        <v>338</v>
      </c>
      <c r="C32" s="17" t="s">
        <v>339</v>
      </c>
      <c r="D32" s="2">
        <v>21963.97</v>
      </c>
      <c r="E32" s="2">
        <v>1253518.81</v>
      </c>
      <c r="F32" s="18">
        <v>1851</v>
      </c>
      <c r="G32" s="19">
        <f t="shared" si="0"/>
        <v>6.1633890977321592E-3</v>
      </c>
    </row>
    <row r="33" spans="1:7" x14ac:dyDescent="0.25">
      <c r="A33" s="16">
        <v>7319</v>
      </c>
      <c r="B33" s="16" t="s">
        <v>547</v>
      </c>
      <c r="C33" s="17" t="s">
        <v>548</v>
      </c>
      <c r="D33" s="2">
        <v>19965.990000000002</v>
      </c>
      <c r="E33" s="2">
        <v>1197152.0900000001</v>
      </c>
      <c r="F33" s="18">
        <v>2030</v>
      </c>
      <c r="G33" s="19">
        <f t="shared" si="0"/>
        <v>5.6027287002954982E-3</v>
      </c>
    </row>
    <row r="34" spans="1:7" x14ac:dyDescent="0.25">
      <c r="A34" s="16">
        <v>7053</v>
      </c>
      <c r="B34" s="16" t="s">
        <v>895</v>
      </c>
      <c r="C34" s="17" t="s">
        <v>896</v>
      </c>
      <c r="D34" s="2">
        <v>20613.53</v>
      </c>
      <c r="E34" s="2">
        <v>1191693.3999999999</v>
      </c>
      <c r="F34" s="18">
        <v>1833</v>
      </c>
      <c r="G34" s="19">
        <f t="shared" si="0"/>
        <v>5.7844372428014958E-3</v>
      </c>
    </row>
    <row r="35" spans="1:7" x14ac:dyDescent="0.25">
      <c r="A35" s="16">
        <v>7150</v>
      </c>
      <c r="B35" s="16" t="s">
        <v>226</v>
      </c>
      <c r="C35" s="17" t="s">
        <v>227</v>
      </c>
      <c r="D35" s="2">
        <v>18519.259999999998</v>
      </c>
      <c r="E35" s="2">
        <v>1188541.3700000001</v>
      </c>
      <c r="F35" s="18">
        <v>1339</v>
      </c>
      <c r="G35" s="19">
        <f t="shared" si="0"/>
        <v>5.1967565600420712E-3</v>
      </c>
    </row>
    <row r="36" spans="1:7" x14ac:dyDescent="0.25">
      <c r="A36" s="16">
        <v>7050</v>
      </c>
      <c r="B36" s="16" t="s">
        <v>889</v>
      </c>
      <c r="C36" s="17" t="s">
        <v>890</v>
      </c>
      <c r="D36" s="2">
        <v>20818.22</v>
      </c>
      <c r="E36" s="2">
        <v>1183672.74</v>
      </c>
      <c r="F36" s="18">
        <v>993</v>
      </c>
      <c r="G36" s="19">
        <f t="shared" si="0"/>
        <v>5.8418760443667327E-3</v>
      </c>
    </row>
    <row r="37" spans="1:7" x14ac:dyDescent="0.25">
      <c r="A37" s="16">
        <v>7149</v>
      </c>
      <c r="B37" s="16" t="s">
        <v>224</v>
      </c>
      <c r="C37" s="17" t="s">
        <v>225</v>
      </c>
      <c r="D37" s="2">
        <v>18467.62</v>
      </c>
      <c r="E37" s="2">
        <v>1137884.8500000001</v>
      </c>
      <c r="F37" s="18">
        <v>1164</v>
      </c>
      <c r="G37" s="19">
        <f t="shared" si="0"/>
        <v>5.1822656727841263E-3</v>
      </c>
    </row>
    <row r="38" spans="1:7" x14ac:dyDescent="0.25">
      <c r="A38" s="16">
        <v>12722</v>
      </c>
      <c r="B38" s="16" t="s">
        <v>1203</v>
      </c>
      <c r="C38" s="17" t="s">
        <v>1204</v>
      </c>
      <c r="D38" s="2">
        <v>16840.650000000001</v>
      </c>
      <c r="E38" s="2">
        <v>1118914.1599999999</v>
      </c>
      <c r="F38" s="18">
        <v>1408</v>
      </c>
      <c r="G38" s="19">
        <f t="shared" si="0"/>
        <v>4.7257157339371291E-3</v>
      </c>
    </row>
    <row r="39" spans="1:7" x14ac:dyDescent="0.25">
      <c r="A39" s="16">
        <v>7147</v>
      </c>
      <c r="B39" s="16" t="s">
        <v>220</v>
      </c>
      <c r="C39" s="17" t="s">
        <v>221</v>
      </c>
      <c r="D39" s="2">
        <v>18681.72</v>
      </c>
      <c r="E39" s="2">
        <v>1112317.51</v>
      </c>
      <c r="F39" s="18">
        <v>769</v>
      </c>
      <c r="G39" s="19">
        <f t="shared" si="0"/>
        <v>5.2423450484991932E-3</v>
      </c>
    </row>
    <row r="40" spans="1:7" x14ac:dyDescent="0.25">
      <c r="A40" s="16">
        <v>7174</v>
      </c>
      <c r="B40" s="16" t="s">
        <v>16</v>
      </c>
      <c r="C40" s="17" t="s">
        <v>17</v>
      </c>
      <c r="D40" s="2">
        <v>17554.150000000001</v>
      </c>
      <c r="E40" s="2">
        <v>1061639.3799999999</v>
      </c>
      <c r="F40" s="18">
        <v>1132</v>
      </c>
      <c r="G40" s="19">
        <f t="shared" si="0"/>
        <v>4.9259335507176065E-3</v>
      </c>
    </row>
    <row r="41" spans="1:7" x14ac:dyDescent="0.25">
      <c r="A41" s="16">
        <v>7211</v>
      </c>
      <c r="B41" s="16" t="s">
        <v>1113</v>
      </c>
      <c r="C41" s="17" t="s">
        <v>1114</v>
      </c>
      <c r="D41" s="2">
        <v>17308.060000000001</v>
      </c>
      <c r="E41" s="2">
        <v>1029002.6</v>
      </c>
      <c r="F41" s="18">
        <v>580</v>
      </c>
      <c r="G41" s="19">
        <f t="shared" si="0"/>
        <v>4.8568773453475881E-3</v>
      </c>
    </row>
    <row r="42" spans="1:7" x14ac:dyDescent="0.25">
      <c r="A42" s="16">
        <v>7316</v>
      </c>
      <c r="B42" s="16" t="s">
        <v>542</v>
      </c>
      <c r="C42" s="17" t="s">
        <v>543</v>
      </c>
      <c r="D42" s="2">
        <v>15996.61</v>
      </c>
      <c r="E42" s="2">
        <v>1027833.25</v>
      </c>
      <c r="F42" s="18">
        <v>1037</v>
      </c>
      <c r="G42" s="19">
        <f t="shared" si="0"/>
        <v>4.4888666154011877E-3</v>
      </c>
    </row>
    <row r="43" spans="1:7" x14ac:dyDescent="0.25">
      <c r="A43" s="16">
        <v>7042</v>
      </c>
      <c r="B43" s="16" t="s">
        <v>875</v>
      </c>
      <c r="C43" s="17" t="s">
        <v>876</v>
      </c>
      <c r="D43" s="2">
        <v>17962.02</v>
      </c>
      <c r="E43" s="2">
        <v>1014807.29</v>
      </c>
      <c r="F43" s="18">
        <v>1867</v>
      </c>
      <c r="G43" s="19">
        <f t="shared" si="0"/>
        <v>5.0403874272841832E-3</v>
      </c>
    </row>
    <row r="44" spans="1:7" x14ac:dyDescent="0.25">
      <c r="A44" s="16">
        <v>7234</v>
      </c>
      <c r="B44" s="16" t="s">
        <v>941</v>
      </c>
      <c r="C44" s="17" t="s">
        <v>942</v>
      </c>
      <c r="D44" s="2">
        <v>16392.95</v>
      </c>
      <c r="E44" s="2">
        <v>978245.66</v>
      </c>
      <c r="F44" s="18">
        <v>334</v>
      </c>
      <c r="G44" s="19">
        <f t="shared" si="0"/>
        <v>4.6000850169467724E-3</v>
      </c>
    </row>
    <row r="45" spans="1:7" x14ac:dyDescent="0.25">
      <c r="A45" s="16">
        <v>7283</v>
      </c>
      <c r="B45" s="16" t="s">
        <v>675</v>
      </c>
      <c r="C45" s="17" t="s">
        <v>676</v>
      </c>
      <c r="D45" s="2">
        <v>15126.18</v>
      </c>
      <c r="E45" s="2">
        <v>920131.38</v>
      </c>
      <c r="F45" s="18">
        <v>1147</v>
      </c>
      <c r="G45" s="19">
        <f t="shared" si="0"/>
        <v>4.2446121034737444E-3</v>
      </c>
    </row>
    <row r="46" spans="1:7" x14ac:dyDescent="0.25">
      <c r="A46" s="16">
        <v>7309</v>
      </c>
      <c r="B46" s="16" t="s">
        <v>528</v>
      </c>
      <c r="C46" s="17" t="s">
        <v>529</v>
      </c>
      <c r="D46" s="2">
        <v>14744.72</v>
      </c>
      <c r="E46" s="2">
        <v>850365.59</v>
      </c>
      <c r="F46" s="18">
        <v>823</v>
      </c>
      <c r="G46" s="19">
        <f t="shared" si="0"/>
        <v>4.1375692325710386E-3</v>
      </c>
    </row>
    <row r="47" spans="1:7" x14ac:dyDescent="0.25">
      <c r="A47" s="16">
        <v>7127</v>
      </c>
      <c r="B47" s="16" t="s">
        <v>370</v>
      </c>
      <c r="C47" s="17" t="s">
        <v>371</v>
      </c>
      <c r="D47" s="2">
        <v>13541.31</v>
      </c>
      <c r="E47" s="2">
        <v>799023.67</v>
      </c>
      <c r="F47" s="18">
        <v>1534</v>
      </c>
      <c r="G47" s="19">
        <f t="shared" si="0"/>
        <v>3.7998759979644596E-3</v>
      </c>
    </row>
    <row r="48" spans="1:7" x14ac:dyDescent="0.25">
      <c r="A48" s="16">
        <v>7169</v>
      </c>
      <c r="B48" s="16" t="s">
        <v>6</v>
      </c>
      <c r="C48" s="17" t="s">
        <v>7</v>
      </c>
      <c r="D48" s="2">
        <v>11791.73</v>
      </c>
      <c r="E48" s="2">
        <v>793468.06</v>
      </c>
      <c r="F48" s="18">
        <v>968</v>
      </c>
      <c r="G48" s="19">
        <f t="shared" si="0"/>
        <v>3.308920023356489E-3</v>
      </c>
    </row>
    <row r="49" spans="1:7" x14ac:dyDescent="0.25">
      <c r="A49" s="16">
        <v>7305</v>
      </c>
      <c r="B49" s="16" t="s">
        <v>520</v>
      </c>
      <c r="C49" s="17" t="s">
        <v>521</v>
      </c>
      <c r="D49" s="2">
        <v>12493.04</v>
      </c>
      <c r="E49" s="2">
        <v>783171.62</v>
      </c>
      <c r="F49" s="18">
        <v>800</v>
      </c>
      <c r="G49" s="19">
        <f t="shared" si="0"/>
        <v>3.5057171601277806E-3</v>
      </c>
    </row>
    <row r="50" spans="1:7" x14ac:dyDescent="0.25">
      <c r="A50" s="16">
        <v>7285</v>
      </c>
      <c r="B50" s="16" t="s">
        <v>679</v>
      </c>
      <c r="C50" s="17" t="s">
        <v>680</v>
      </c>
      <c r="D50" s="2">
        <v>11360.68</v>
      </c>
      <c r="E50" s="2">
        <v>775493.65</v>
      </c>
      <c r="F50" s="18">
        <v>468</v>
      </c>
      <c r="G50" s="19">
        <f t="shared" si="0"/>
        <v>3.1879615231137077E-3</v>
      </c>
    </row>
    <row r="51" spans="1:7" x14ac:dyDescent="0.25">
      <c r="A51" s="16">
        <v>7292</v>
      </c>
      <c r="B51" s="16" t="s">
        <v>691</v>
      </c>
      <c r="C51" s="17" t="s">
        <v>692</v>
      </c>
      <c r="D51" s="2">
        <v>11738.84</v>
      </c>
      <c r="E51" s="2">
        <v>725891.78</v>
      </c>
      <c r="F51" s="18">
        <v>481</v>
      </c>
      <c r="G51" s="19">
        <f t="shared" si="0"/>
        <v>3.2940783690754527E-3</v>
      </c>
    </row>
    <row r="52" spans="1:7" x14ac:dyDescent="0.25">
      <c r="A52" s="16">
        <v>7167</v>
      </c>
      <c r="B52" s="16" t="s">
        <v>4</v>
      </c>
      <c r="C52" s="17" t="s">
        <v>5</v>
      </c>
      <c r="D52" s="2">
        <v>11379.46</v>
      </c>
      <c r="E52" s="2">
        <v>724503.77</v>
      </c>
      <c r="F52" s="18">
        <v>971</v>
      </c>
      <c r="G52" s="19">
        <f t="shared" si="0"/>
        <v>3.1932314468686301E-3</v>
      </c>
    </row>
    <row r="53" spans="1:7" x14ac:dyDescent="0.25">
      <c r="A53" s="16">
        <v>12383</v>
      </c>
      <c r="B53" s="16" t="s">
        <v>1175</v>
      </c>
      <c r="C53" s="17" t="s">
        <v>1176</v>
      </c>
      <c r="D53" s="2">
        <v>12031.75</v>
      </c>
      <c r="E53" s="2">
        <v>712002.79</v>
      </c>
      <c r="F53" s="18">
        <v>1158</v>
      </c>
      <c r="G53" s="19">
        <f t="shared" si="0"/>
        <v>3.3762729040623758E-3</v>
      </c>
    </row>
    <row r="54" spans="1:7" x14ac:dyDescent="0.25">
      <c r="A54" s="16">
        <v>7208</v>
      </c>
      <c r="B54" s="16" t="s">
        <v>1107</v>
      </c>
      <c r="C54" s="17" t="s">
        <v>1108</v>
      </c>
      <c r="D54" s="2">
        <v>10472.799999999999</v>
      </c>
      <c r="E54" s="2">
        <v>661898.43000000005</v>
      </c>
      <c r="F54" s="18">
        <v>653</v>
      </c>
      <c r="G54" s="19">
        <f t="shared" si="0"/>
        <v>2.9388103035439105E-3</v>
      </c>
    </row>
    <row r="55" spans="1:7" x14ac:dyDescent="0.25">
      <c r="A55" s="16">
        <v>7143</v>
      </c>
      <c r="B55" s="16" t="s">
        <v>212</v>
      </c>
      <c r="C55" s="17" t="s">
        <v>213</v>
      </c>
      <c r="D55" s="2">
        <v>10448.780000000001</v>
      </c>
      <c r="E55" s="2">
        <v>651253.34</v>
      </c>
      <c r="F55" s="18">
        <v>997</v>
      </c>
      <c r="G55" s="19">
        <f t="shared" si="0"/>
        <v>2.9320699644281899E-3</v>
      </c>
    </row>
    <row r="56" spans="1:7" x14ac:dyDescent="0.25">
      <c r="A56" s="16">
        <v>7346</v>
      </c>
      <c r="B56" s="16" t="s">
        <v>416</v>
      </c>
      <c r="C56" s="17" t="s">
        <v>417</v>
      </c>
      <c r="D56" s="2">
        <v>9339.5400000000009</v>
      </c>
      <c r="E56" s="2">
        <v>619466.75</v>
      </c>
      <c r="F56" s="18">
        <v>444</v>
      </c>
      <c r="G56" s="19">
        <f t="shared" si="0"/>
        <v>2.6208021142732126E-3</v>
      </c>
    </row>
    <row r="57" spans="1:7" x14ac:dyDescent="0.25">
      <c r="A57" s="16">
        <v>7367</v>
      </c>
      <c r="B57" s="16" t="s">
        <v>266</v>
      </c>
      <c r="C57" s="17" t="s">
        <v>267</v>
      </c>
      <c r="D57" s="2">
        <v>10142.76</v>
      </c>
      <c r="E57" s="2">
        <v>617629.22</v>
      </c>
      <c r="F57" s="18">
        <v>944</v>
      </c>
      <c r="G57" s="19">
        <f t="shared" si="0"/>
        <v>2.8461965849030857E-3</v>
      </c>
    </row>
    <row r="58" spans="1:7" x14ac:dyDescent="0.25">
      <c r="A58" s="16">
        <v>12866</v>
      </c>
      <c r="B58" s="16" t="s">
        <v>1215</v>
      </c>
      <c r="C58" s="17" t="s">
        <v>1216</v>
      </c>
      <c r="D58" s="2">
        <v>9772.08</v>
      </c>
      <c r="E58" s="2">
        <v>610150.01</v>
      </c>
      <c r="F58" s="18">
        <v>502</v>
      </c>
      <c r="G58" s="19">
        <f t="shared" si="0"/>
        <v>2.7421787288075183E-3</v>
      </c>
    </row>
    <row r="59" spans="1:7" x14ac:dyDescent="0.25">
      <c r="A59" s="16">
        <v>7181</v>
      </c>
      <c r="B59" s="16" t="s">
        <v>30</v>
      </c>
      <c r="C59" s="17" t="s">
        <v>31</v>
      </c>
      <c r="D59" s="2">
        <v>9383.1299999999992</v>
      </c>
      <c r="E59" s="2">
        <v>606869.5</v>
      </c>
      <c r="F59" s="18">
        <v>622</v>
      </c>
      <c r="G59" s="19">
        <f t="shared" si="0"/>
        <v>2.6330340619024496E-3</v>
      </c>
    </row>
    <row r="60" spans="1:7" x14ac:dyDescent="0.25">
      <c r="A60" s="16">
        <v>7251</v>
      </c>
      <c r="B60" s="16" t="s">
        <v>975</v>
      </c>
      <c r="C60" s="17" t="s">
        <v>976</v>
      </c>
      <c r="D60" s="2">
        <v>9719.89</v>
      </c>
      <c r="E60" s="2">
        <v>605435.80000000005</v>
      </c>
      <c r="F60" s="18">
        <v>882</v>
      </c>
      <c r="G60" s="19">
        <f t="shared" si="0"/>
        <v>2.727533504059413E-3</v>
      </c>
    </row>
    <row r="61" spans="1:7" x14ac:dyDescent="0.25">
      <c r="A61" s="16">
        <v>7301</v>
      </c>
      <c r="B61" s="16" t="s">
        <v>512</v>
      </c>
      <c r="C61" s="17" t="s">
        <v>513</v>
      </c>
      <c r="D61" s="2">
        <v>10431.469999999999</v>
      </c>
      <c r="E61" s="2">
        <v>602914.67000000004</v>
      </c>
      <c r="F61" s="18">
        <v>576</v>
      </c>
      <c r="G61" s="19">
        <f t="shared" si="0"/>
        <v>2.927212542692422E-3</v>
      </c>
    </row>
    <row r="62" spans="1:7" x14ac:dyDescent="0.25">
      <c r="A62" s="16">
        <v>7066</v>
      </c>
      <c r="B62" s="16" t="s">
        <v>921</v>
      </c>
      <c r="C62" s="17" t="s">
        <v>922</v>
      </c>
      <c r="D62" s="2">
        <v>8471.15</v>
      </c>
      <c r="E62" s="2">
        <v>593506.11</v>
      </c>
      <c r="F62" s="18">
        <v>451</v>
      </c>
      <c r="G62" s="19">
        <f t="shared" si="0"/>
        <v>2.3771200541274537E-3</v>
      </c>
    </row>
    <row r="63" spans="1:7" x14ac:dyDescent="0.25">
      <c r="A63" s="16">
        <v>7248</v>
      </c>
      <c r="B63" s="16" t="s">
        <v>969</v>
      </c>
      <c r="C63" s="17" t="s">
        <v>970</v>
      </c>
      <c r="D63" s="2">
        <v>10617.42</v>
      </c>
      <c r="E63" s="2">
        <v>593335.77</v>
      </c>
      <c r="F63" s="18">
        <v>938</v>
      </c>
      <c r="G63" s="19">
        <f t="shared" si="0"/>
        <v>2.9793926450474742E-3</v>
      </c>
    </row>
    <row r="64" spans="1:7" x14ac:dyDescent="0.25">
      <c r="A64" s="16">
        <v>7344</v>
      </c>
      <c r="B64" s="16" t="s">
        <v>414</v>
      </c>
      <c r="C64" s="17" t="s">
        <v>415</v>
      </c>
      <c r="D64" s="2">
        <v>9154.01</v>
      </c>
      <c r="E64" s="2">
        <v>559191.26</v>
      </c>
      <c r="F64" s="18">
        <v>743</v>
      </c>
      <c r="G64" s="19">
        <f t="shared" si="0"/>
        <v>2.5687398696379185E-3</v>
      </c>
    </row>
    <row r="65" spans="1:7" x14ac:dyDescent="0.25">
      <c r="A65" s="16">
        <v>7392</v>
      </c>
      <c r="B65" s="16" t="s">
        <v>316</v>
      </c>
      <c r="C65" s="17" t="s">
        <v>317</v>
      </c>
      <c r="D65" s="2">
        <v>7901.29</v>
      </c>
      <c r="E65" s="2">
        <v>557720.56000000006</v>
      </c>
      <c r="F65" s="18">
        <v>463</v>
      </c>
      <c r="G65" s="19">
        <f t="shared" si="0"/>
        <v>2.217209577504437E-3</v>
      </c>
    </row>
    <row r="66" spans="1:7" x14ac:dyDescent="0.25">
      <c r="A66" s="16">
        <v>7255</v>
      </c>
      <c r="B66" s="16" t="s">
        <v>983</v>
      </c>
      <c r="C66" s="17" t="s">
        <v>984</v>
      </c>
      <c r="D66" s="2">
        <v>9651.76</v>
      </c>
      <c r="E66" s="2">
        <v>553551.01</v>
      </c>
      <c r="F66" s="18">
        <v>275</v>
      </c>
      <c r="G66" s="19">
        <f t="shared" si="0"/>
        <v>2.7084152982328486E-3</v>
      </c>
    </row>
    <row r="67" spans="1:7" x14ac:dyDescent="0.25">
      <c r="A67" s="16">
        <v>7288</v>
      </c>
      <c r="B67" s="16" t="s">
        <v>685</v>
      </c>
      <c r="C67" s="17" t="s">
        <v>686</v>
      </c>
      <c r="D67" s="2">
        <v>9368.16</v>
      </c>
      <c r="E67" s="2">
        <v>541761.5</v>
      </c>
      <c r="F67" s="18">
        <v>350</v>
      </c>
      <c r="G67" s="19">
        <f t="shared" ref="G67:G130" si="1">D67/$D$628</f>
        <v>2.628833276033909E-3</v>
      </c>
    </row>
    <row r="68" spans="1:7" x14ac:dyDescent="0.25">
      <c r="A68" s="16">
        <v>7088</v>
      </c>
      <c r="B68" s="16" t="s">
        <v>474</v>
      </c>
      <c r="C68" s="17" t="s">
        <v>475</v>
      </c>
      <c r="D68" s="2">
        <v>8944.94</v>
      </c>
      <c r="E68" s="2">
        <v>510192.59</v>
      </c>
      <c r="F68" s="18">
        <v>501</v>
      </c>
      <c r="G68" s="19">
        <f t="shared" si="1"/>
        <v>2.5100719804237713E-3</v>
      </c>
    </row>
    <row r="69" spans="1:7" x14ac:dyDescent="0.25">
      <c r="A69" s="16">
        <v>7115</v>
      </c>
      <c r="B69" s="16" t="s">
        <v>346</v>
      </c>
      <c r="C69" s="17" t="s">
        <v>347</v>
      </c>
      <c r="D69" s="2">
        <v>8087.66</v>
      </c>
      <c r="E69" s="2">
        <v>499499.9</v>
      </c>
      <c r="F69" s="18">
        <v>1566</v>
      </c>
      <c r="G69" s="19">
        <f t="shared" si="1"/>
        <v>2.2695075375792476E-3</v>
      </c>
    </row>
    <row r="70" spans="1:7" x14ac:dyDescent="0.25">
      <c r="A70" s="16">
        <v>7120</v>
      </c>
      <c r="B70" s="16" t="s">
        <v>356</v>
      </c>
      <c r="C70" s="17" t="s">
        <v>357</v>
      </c>
      <c r="D70" s="2">
        <v>8335.0400000000009</v>
      </c>
      <c r="E70" s="2">
        <v>497517.19</v>
      </c>
      <c r="F70" s="18">
        <v>840</v>
      </c>
      <c r="G70" s="19">
        <f t="shared" si="1"/>
        <v>2.338925734517096E-3</v>
      </c>
    </row>
    <row r="71" spans="1:7" x14ac:dyDescent="0.25">
      <c r="A71" s="16">
        <v>7282</v>
      </c>
      <c r="B71" s="16" t="s">
        <v>673</v>
      </c>
      <c r="C71" s="17" t="s">
        <v>674</v>
      </c>
      <c r="D71" s="2">
        <v>7128.19</v>
      </c>
      <c r="E71" s="2">
        <v>495774.14</v>
      </c>
      <c r="F71" s="18">
        <v>538</v>
      </c>
      <c r="G71" s="19">
        <f t="shared" si="1"/>
        <v>2.0002671890629697E-3</v>
      </c>
    </row>
    <row r="72" spans="1:7" x14ac:dyDescent="0.25">
      <c r="A72" s="16">
        <v>7170</v>
      </c>
      <c r="B72" s="16" t="s">
        <v>8</v>
      </c>
      <c r="C72" s="17" t="s">
        <v>9</v>
      </c>
      <c r="D72" s="2">
        <v>7157.47</v>
      </c>
      <c r="E72" s="2">
        <v>487802.08</v>
      </c>
      <c r="F72" s="18">
        <v>816</v>
      </c>
      <c r="G72" s="19">
        <f t="shared" si="1"/>
        <v>2.0084835558118589E-3</v>
      </c>
    </row>
    <row r="73" spans="1:7" x14ac:dyDescent="0.25">
      <c r="A73" s="16">
        <v>7038</v>
      </c>
      <c r="B73" s="16" t="s">
        <v>867</v>
      </c>
      <c r="C73" s="17" t="s">
        <v>868</v>
      </c>
      <c r="D73" s="2">
        <v>8176.67</v>
      </c>
      <c r="E73" s="2">
        <v>485949.55</v>
      </c>
      <c r="F73" s="18">
        <v>493</v>
      </c>
      <c r="G73" s="19">
        <f t="shared" si="1"/>
        <v>2.2944849557595282E-3</v>
      </c>
    </row>
    <row r="74" spans="1:7" x14ac:dyDescent="0.25">
      <c r="A74" s="16">
        <v>7389</v>
      </c>
      <c r="B74" s="16" t="s">
        <v>310</v>
      </c>
      <c r="C74" s="17" t="s">
        <v>311</v>
      </c>
      <c r="D74" s="2">
        <v>7364.97</v>
      </c>
      <c r="E74" s="2">
        <v>482762.91</v>
      </c>
      <c r="F74" s="18">
        <v>660</v>
      </c>
      <c r="G74" s="19">
        <f t="shared" si="1"/>
        <v>2.0667108816450038E-3</v>
      </c>
    </row>
    <row r="75" spans="1:7" x14ac:dyDescent="0.25">
      <c r="A75" s="16">
        <v>10843</v>
      </c>
      <c r="B75" s="16" t="s">
        <v>102</v>
      </c>
      <c r="C75" s="17" t="s">
        <v>103</v>
      </c>
      <c r="D75" s="2">
        <v>7433.3</v>
      </c>
      <c r="E75" s="2">
        <v>480532.12</v>
      </c>
      <c r="F75" s="18">
        <v>820</v>
      </c>
      <c r="G75" s="19">
        <f t="shared" si="1"/>
        <v>2.0858852101952631E-3</v>
      </c>
    </row>
    <row r="76" spans="1:7" x14ac:dyDescent="0.25">
      <c r="A76" s="16">
        <v>7182</v>
      </c>
      <c r="B76" s="16" t="s">
        <v>32</v>
      </c>
      <c r="C76" s="17" t="s">
        <v>33</v>
      </c>
      <c r="D76" s="2">
        <v>7307.64</v>
      </c>
      <c r="E76" s="2">
        <v>476020.57</v>
      </c>
      <c r="F76" s="18">
        <v>502</v>
      </c>
      <c r="G76" s="19">
        <f t="shared" si="1"/>
        <v>2.0506233028979477E-3</v>
      </c>
    </row>
    <row r="77" spans="1:7" x14ac:dyDescent="0.25">
      <c r="A77" s="16">
        <v>7047</v>
      </c>
      <c r="B77" s="16" t="s">
        <v>883</v>
      </c>
      <c r="C77" s="17" t="s">
        <v>884</v>
      </c>
      <c r="D77" s="2">
        <v>6947.08</v>
      </c>
      <c r="E77" s="2">
        <v>460798.28</v>
      </c>
      <c r="F77" s="18">
        <v>803</v>
      </c>
      <c r="G77" s="19">
        <f t="shared" si="1"/>
        <v>1.9494452566213268E-3</v>
      </c>
    </row>
    <row r="78" spans="1:7" x14ac:dyDescent="0.25">
      <c r="A78" s="16">
        <v>20209</v>
      </c>
      <c r="B78" s="16" t="s">
        <v>847</v>
      </c>
      <c r="C78" s="17" t="s">
        <v>848</v>
      </c>
      <c r="D78" s="2">
        <v>7534.38</v>
      </c>
      <c r="E78" s="2">
        <v>451805.77</v>
      </c>
      <c r="F78" s="18">
        <v>616</v>
      </c>
      <c r="G78" s="19">
        <f t="shared" si="1"/>
        <v>2.1142496347505129E-3</v>
      </c>
    </row>
    <row r="79" spans="1:7" x14ac:dyDescent="0.25">
      <c r="A79" s="16">
        <v>7217</v>
      </c>
      <c r="B79" s="16" t="s">
        <v>1123</v>
      </c>
      <c r="C79" s="17" t="s">
        <v>1124</v>
      </c>
      <c r="D79" s="2">
        <v>6395.94</v>
      </c>
      <c r="E79" s="2">
        <v>450191.33</v>
      </c>
      <c r="F79" s="18">
        <v>753</v>
      </c>
      <c r="G79" s="19">
        <f t="shared" si="1"/>
        <v>1.794787866936124E-3</v>
      </c>
    </row>
    <row r="80" spans="1:7" x14ac:dyDescent="0.25">
      <c r="A80" s="16">
        <v>7296</v>
      </c>
      <c r="B80" s="16" t="s">
        <v>502</v>
      </c>
      <c r="C80" s="17" t="s">
        <v>503</v>
      </c>
      <c r="D80" s="2">
        <v>6134.63</v>
      </c>
      <c r="E80" s="2">
        <v>444808.94</v>
      </c>
      <c r="F80" s="18">
        <v>262</v>
      </c>
      <c r="G80" s="19">
        <f t="shared" si="1"/>
        <v>1.7214607222929476E-3</v>
      </c>
    </row>
    <row r="81" spans="1:7" x14ac:dyDescent="0.25">
      <c r="A81" s="16">
        <v>12426</v>
      </c>
      <c r="B81" s="16" t="s">
        <v>1179</v>
      </c>
      <c r="C81" s="17" t="s">
        <v>1180</v>
      </c>
      <c r="D81" s="2">
        <v>7795.42</v>
      </c>
      <c r="E81" s="2">
        <v>441410.46</v>
      </c>
      <c r="F81" s="18">
        <v>955</v>
      </c>
      <c r="G81" s="19">
        <f t="shared" si="1"/>
        <v>2.1875010137167015E-3</v>
      </c>
    </row>
    <row r="82" spans="1:7" x14ac:dyDescent="0.25">
      <c r="A82" s="16">
        <v>7320</v>
      </c>
      <c r="B82" s="16" t="s">
        <v>549</v>
      </c>
      <c r="C82" s="17" t="s">
        <v>550</v>
      </c>
      <c r="D82" s="2">
        <v>7354.16</v>
      </c>
      <c r="E82" s="2">
        <v>433563</v>
      </c>
      <c r="F82" s="18">
        <v>228</v>
      </c>
      <c r="G82" s="19">
        <f t="shared" si="1"/>
        <v>2.0636774484293109E-3</v>
      </c>
    </row>
    <row r="83" spans="1:7" x14ac:dyDescent="0.25">
      <c r="A83" s="16">
        <v>7281</v>
      </c>
      <c r="B83" s="16" t="s">
        <v>671</v>
      </c>
      <c r="C83" s="17" t="s">
        <v>672</v>
      </c>
      <c r="D83" s="2">
        <v>6473.32</v>
      </c>
      <c r="E83" s="2">
        <v>425122.34</v>
      </c>
      <c r="F83" s="18">
        <v>500</v>
      </c>
      <c r="G83" s="19">
        <f t="shared" si="1"/>
        <v>1.816501748733564E-3</v>
      </c>
    </row>
    <row r="84" spans="1:7" x14ac:dyDescent="0.25">
      <c r="A84" s="16">
        <v>7354</v>
      </c>
      <c r="B84" s="16" t="s">
        <v>426</v>
      </c>
      <c r="C84" s="17" t="s">
        <v>427</v>
      </c>
      <c r="D84" s="2">
        <v>6752.53</v>
      </c>
      <c r="E84" s="2">
        <v>423892.28</v>
      </c>
      <c r="F84" s="18">
        <v>312</v>
      </c>
      <c r="G84" s="19">
        <f t="shared" si="1"/>
        <v>1.8948518771474069E-3</v>
      </c>
    </row>
    <row r="85" spans="1:7" x14ac:dyDescent="0.25">
      <c r="A85" s="16">
        <v>7064</v>
      </c>
      <c r="B85" s="16" t="s">
        <v>917</v>
      </c>
      <c r="C85" s="17" t="s">
        <v>918</v>
      </c>
      <c r="D85" s="2">
        <v>7469.08</v>
      </c>
      <c r="E85" s="2">
        <v>417933.61</v>
      </c>
      <c r="F85" s="18">
        <v>711</v>
      </c>
      <c r="G85" s="19">
        <f t="shared" si="1"/>
        <v>2.0959255654642264E-3</v>
      </c>
    </row>
    <row r="86" spans="1:7" x14ac:dyDescent="0.25">
      <c r="A86" s="16">
        <v>7176</v>
      </c>
      <c r="B86" s="16" t="s">
        <v>20</v>
      </c>
      <c r="C86" s="17" t="s">
        <v>21</v>
      </c>
      <c r="D86" s="2">
        <v>6242.08</v>
      </c>
      <c r="E86" s="2">
        <v>416729.29</v>
      </c>
      <c r="F86" s="18">
        <v>639</v>
      </c>
      <c r="G86" s="19">
        <f t="shared" si="1"/>
        <v>1.7516126555978701E-3</v>
      </c>
    </row>
    <row r="87" spans="1:7" x14ac:dyDescent="0.25">
      <c r="A87" s="16">
        <v>7295</v>
      </c>
      <c r="B87" s="16" t="s">
        <v>500</v>
      </c>
      <c r="C87" s="17" t="s">
        <v>501</v>
      </c>
      <c r="D87" s="2">
        <v>6184.89</v>
      </c>
      <c r="E87" s="2">
        <v>416523.22</v>
      </c>
      <c r="F87" s="18">
        <v>639</v>
      </c>
      <c r="G87" s="19">
        <f t="shared" si="1"/>
        <v>1.7355643627574001E-3</v>
      </c>
    </row>
    <row r="88" spans="1:7" x14ac:dyDescent="0.25">
      <c r="A88" s="16">
        <v>7097</v>
      </c>
      <c r="B88" s="16" t="s">
        <v>492</v>
      </c>
      <c r="C88" s="17" t="s">
        <v>493</v>
      </c>
      <c r="D88" s="2">
        <v>6910.9</v>
      </c>
      <c r="E88" s="2">
        <v>411562.62</v>
      </c>
      <c r="F88" s="18">
        <v>444</v>
      </c>
      <c r="G88" s="19">
        <f t="shared" si="1"/>
        <v>1.939292655904974E-3</v>
      </c>
    </row>
    <row r="89" spans="1:7" x14ac:dyDescent="0.25">
      <c r="A89" s="16">
        <v>7098</v>
      </c>
      <c r="B89" s="16" t="s">
        <v>494</v>
      </c>
      <c r="C89" s="17" t="s">
        <v>495</v>
      </c>
      <c r="D89" s="2">
        <v>6422.7</v>
      </c>
      <c r="E89" s="2">
        <v>406000.11</v>
      </c>
      <c r="F89" s="18">
        <v>422</v>
      </c>
      <c r="G89" s="19">
        <f t="shared" si="1"/>
        <v>1.8022970873664613E-3</v>
      </c>
    </row>
    <row r="90" spans="1:7" x14ac:dyDescent="0.25">
      <c r="A90" s="16">
        <v>7377</v>
      </c>
      <c r="B90" s="16" t="s">
        <v>286</v>
      </c>
      <c r="C90" s="17" t="s">
        <v>287</v>
      </c>
      <c r="D90" s="2">
        <v>5616.12</v>
      </c>
      <c r="E90" s="2">
        <v>402965.42</v>
      </c>
      <c r="F90" s="18">
        <v>655</v>
      </c>
      <c r="G90" s="19">
        <f t="shared" si="1"/>
        <v>1.5759597549785183E-3</v>
      </c>
    </row>
    <row r="91" spans="1:7" x14ac:dyDescent="0.25">
      <c r="A91" s="16">
        <v>7146</v>
      </c>
      <c r="B91" s="16" t="s">
        <v>218</v>
      </c>
      <c r="C91" s="17" t="s">
        <v>219</v>
      </c>
      <c r="D91" s="2">
        <v>6175.12</v>
      </c>
      <c r="E91" s="2">
        <v>394884.35</v>
      </c>
      <c r="F91" s="18">
        <v>199</v>
      </c>
      <c r="G91" s="19">
        <f t="shared" si="1"/>
        <v>1.7328227677049189E-3</v>
      </c>
    </row>
    <row r="92" spans="1:7" x14ac:dyDescent="0.25">
      <c r="A92" s="16">
        <v>7136</v>
      </c>
      <c r="B92" s="16" t="s">
        <v>198</v>
      </c>
      <c r="C92" s="17" t="s">
        <v>199</v>
      </c>
      <c r="D92" s="2">
        <v>6479.29</v>
      </c>
      <c r="E92" s="2">
        <v>392625.85</v>
      </c>
      <c r="F92" s="18">
        <v>766</v>
      </c>
      <c r="G92" s="19">
        <f t="shared" si="1"/>
        <v>1.8181770120358476E-3</v>
      </c>
    </row>
    <row r="93" spans="1:7" x14ac:dyDescent="0.25">
      <c r="A93" s="16">
        <v>7284</v>
      </c>
      <c r="B93" s="16" t="s">
        <v>677</v>
      </c>
      <c r="C93" s="17" t="s">
        <v>678</v>
      </c>
      <c r="D93" s="2">
        <v>5686.5</v>
      </c>
      <c r="E93" s="2">
        <v>391336.42</v>
      </c>
      <c r="F93" s="18">
        <v>579</v>
      </c>
      <c r="G93" s="19">
        <f t="shared" si="1"/>
        <v>1.5957093414466473E-3</v>
      </c>
    </row>
    <row r="94" spans="1:7" x14ac:dyDescent="0.25">
      <c r="A94" s="16">
        <v>7302</v>
      </c>
      <c r="B94" s="16" t="s">
        <v>514</v>
      </c>
      <c r="C94" s="17" t="s">
        <v>515</v>
      </c>
      <c r="D94" s="2">
        <v>6811.68</v>
      </c>
      <c r="E94" s="2">
        <v>390478.49</v>
      </c>
      <c r="F94" s="18">
        <v>450</v>
      </c>
      <c r="G94" s="19">
        <f t="shared" si="1"/>
        <v>1.9114501726800843E-3</v>
      </c>
    </row>
    <row r="95" spans="1:7" x14ac:dyDescent="0.25">
      <c r="A95" s="16">
        <v>7293</v>
      </c>
      <c r="B95" s="16" t="s">
        <v>693</v>
      </c>
      <c r="C95" s="17" t="s">
        <v>694</v>
      </c>
      <c r="D95" s="2">
        <v>5039</v>
      </c>
      <c r="E95" s="2">
        <v>384819.07</v>
      </c>
      <c r="F95" s="18">
        <v>365</v>
      </c>
      <c r="G95" s="19">
        <f t="shared" si="1"/>
        <v>1.4140120234853875E-3</v>
      </c>
    </row>
    <row r="96" spans="1:7" x14ac:dyDescent="0.25">
      <c r="A96" s="16">
        <v>7340</v>
      </c>
      <c r="B96" s="16" t="s">
        <v>406</v>
      </c>
      <c r="C96" s="17" t="s">
        <v>407</v>
      </c>
      <c r="D96" s="2">
        <v>6180.87</v>
      </c>
      <c r="E96" s="2">
        <v>377184.75</v>
      </c>
      <c r="F96" s="18">
        <v>474</v>
      </c>
      <c r="G96" s="19">
        <f t="shared" si="1"/>
        <v>1.7344362960111386E-3</v>
      </c>
    </row>
    <row r="97" spans="1:7" x14ac:dyDescent="0.25">
      <c r="A97" s="16">
        <v>7324</v>
      </c>
      <c r="B97" s="16" t="s">
        <v>557</v>
      </c>
      <c r="C97" s="17" t="s">
        <v>558</v>
      </c>
      <c r="D97" s="2">
        <v>5861.59</v>
      </c>
      <c r="E97" s="2">
        <v>375547.32</v>
      </c>
      <c r="F97" s="18">
        <v>981</v>
      </c>
      <c r="G97" s="19">
        <f t="shared" si="1"/>
        <v>1.6448419799050828E-3</v>
      </c>
    </row>
    <row r="98" spans="1:7" x14ac:dyDescent="0.25">
      <c r="A98" s="16">
        <v>18845</v>
      </c>
      <c r="B98" s="16" t="s">
        <v>801</v>
      </c>
      <c r="C98" s="17" t="s">
        <v>802</v>
      </c>
      <c r="D98" s="2">
        <v>6353.13</v>
      </c>
      <c r="E98" s="2">
        <v>374062.65</v>
      </c>
      <c r="F98" s="18">
        <v>155</v>
      </c>
      <c r="G98" s="19">
        <f t="shared" si="1"/>
        <v>1.7827747979292955E-3</v>
      </c>
    </row>
    <row r="99" spans="1:7" x14ac:dyDescent="0.25">
      <c r="A99" s="16">
        <v>7052</v>
      </c>
      <c r="B99" s="16" t="s">
        <v>893</v>
      </c>
      <c r="C99" s="17" t="s">
        <v>894</v>
      </c>
      <c r="D99" s="2">
        <v>5589.86</v>
      </c>
      <c r="E99" s="2">
        <v>364272.92</v>
      </c>
      <c r="F99" s="18">
        <v>300</v>
      </c>
      <c r="G99" s="19">
        <f t="shared" si="1"/>
        <v>1.5685908413574177E-3</v>
      </c>
    </row>
    <row r="100" spans="1:7" x14ac:dyDescent="0.25">
      <c r="A100" s="16">
        <v>7308</v>
      </c>
      <c r="B100" s="16" t="s">
        <v>526</v>
      </c>
      <c r="C100" s="17" t="s">
        <v>527</v>
      </c>
      <c r="D100" s="2">
        <v>3205.27</v>
      </c>
      <c r="E100" s="2">
        <v>360206.74</v>
      </c>
      <c r="F100" s="18">
        <v>586</v>
      </c>
      <c r="G100" s="19">
        <f t="shared" si="1"/>
        <v>8.994424128829149E-4</v>
      </c>
    </row>
    <row r="101" spans="1:7" x14ac:dyDescent="0.25">
      <c r="A101" s="16">
        <v>7085</v>
      </c>
      <c r="B101" s="16" t="s">
        <v>468</v>
      </c>
      <c r="C101" s="17" t="s">
        <v>469</v>
      </c>
      <c r="D101" s="2">
        <v>5699.22</v>
      </c>
      <c r="E101" s="2">
        <v>359299.78</v>
      </c>
      <c r="F101" s="18">
        <v>440</v>
      </c>
      <c r="G101" s="19">
        <f t="shared" si="1"/>
        <v>1.599278746673624E-3</v>
      </c>
    </row>
    <row r="102" spans="1:7" x14ac:dyDescent="0.25">
      <c r="A102" s="16">
        <v>7394</v>
      </c>
      <c r="B102" s="16" t="s">
        <v>132</v>
      </c>
      <c r="C102" s="17" t="s">
        <v>133</v>
      </c>
      <c r="D102" s="2">
        <v>5861.19</v>
      </c>
      <c r="E102" s="2">
        <v>358942.15</v>
      </c>
      <c r="F102" s="18">
        <v>369</v>
      </c>
      <c r="G102" s="19">
        <f t="shared" si="1"/>
        <v>1.6447297344576936E-3</v>
      </c>
    </row>
    <row r="103" spans="1:7" x14ac:dyDescent="0.25">
      <c r="A103" s="16">
        <v>18955</v>
      </c>
      <c r="B103" s="16" t="s">
        <v>809</v>
      </c>
      <c r="C103" s="17" t="s">
        <v>810</v>
      </c>
      <c r="D103" s="2">
        <v>6028.84</v>
      </c>
      <c r="E103" s="2">
        <v>355994.26</v>
      </c>
      <c r="F103" s="18">
        <v>704</v>
      </c>
      <c r="G103" s="19">
        <f t="shared" si="1"/>
        <v>1.6917746075946901E-3</v>
      </c>
    </row>
    <row r="104" spans="1:7" x14ac:dyDescent="0.25">
      <c r="A104" s="16">
        <v>7049</v>
      </c>
      <c r="B104" s="16" t="s">
        <v>887</v>
      </c>
      <c r="C104" s="17" t="s">
        <v>888</v>
      </c>
      <c r="D104" s="2">
        <v>5344.05</v>
      </c>
      <c r="E104" s="2">
        <v>349340.63</v>
      </c>
      <c r="F104" s="18">
        <v>517</v>
      </c>
      <c r="G104" s="19">
        <f t="shared" si="1"/>
        <v>1.4996132078005727E-3</v>
      </c>
    </row>
    <row r="105" spans="1:7" x14ac:dyDescent="0.25">
      <c r="A105" s="16">
        <v>7124</v>
      </c>
      <c r="B105" s="16" t="s">
        <v>364</v>
      </c>
      <c r="C105" s="17" t="s">
        <v>365</v>
      </c>
      <c r="D105" s="2">
        <v>5422.85</v>
      </c>
      <c r="E105" s="2">
        <v>347618.78</v>
      </c>
      <c r="F105" s="18">
        <v>610</v>
      </c>
      <c r="G105" s="19">
        <f t="shared" si="1"/>
        <v>1.5217255609362441E-3</v>
      </c>
    </row>
    <row r="106" spans="1:7" x14ac:dyDescent="0.25">
      <c r="A106" s="16">
        <v>7298</v>
      </c>
      <c r="B106" s="16" t="s">
        <v>506</v>
      </c>
      <c r="C106" s="17" t="s">
        <v>507</v>
      </c>
      <c r="D106" s="2">
        <v>3583.22</v>
      </c>
      <c r="E106" s="2">
        <v>329077.01</v>
      </c>
      <c r="F106" s="18">
        <v>484</v>
      </c>
      <c r="G106" s="19">
        <f t="shared" si="1"/>
        <v>1.0055003299847807E-3</v>
      </c>
    </row>
    <row r="107" spans="1:7" x14ac:dyDescent="0.25">
      <c r="A107" s="16">
        <v>17569</v>
      </c>
      <c r="B107" s="16" t="s">
        <v>753</v>
      </c>
      <c r="C107" s="17" t="s">
        <v>754</v>
      </c>
      <c r="D107" s="2">
        <v>5378.65</v>
      </c>
      <c r="E107" s="2">
        <v>318305.26</v>
      </c>
      <c r="F107" s="18">
        <v>566</v>
      </c>
      <c r="G107" s="19">
        <f t="shared" si="1"/>
        <v>1.5093224389997378E-3</v>
      </c>
    </row>
    <row r="108" spans="1:7" x14ac:dyDescent="0.25">
      <c r="A108" s="16">
        <v>13059</v>
      </c>
      <c r="B108" s="16" t="s">
        <v>1003</v>
      </c>
      <c r="C108" s="17" t="s">
        <v>1004</v>
      </c>
      <c r="D108" s="2">
        <v>5244.43</v>
      </c>
      <c r="E108" s="2">
        <v>317849.2</v>
      </c>
      <c r="F108" s="18">
        <v>191</v>
      </c>
      <c r="G108" s="19">
        <f t="shared" si="1"/>
        <v>1.4716584791282935E-3</v>
      </c>
    </row>
    <row r="109" spans="1:7" x14ac:dyDescent="0.25">
      <c r="A109" s="16">
        <v>7277</v>
      </c>
      <c r="B109" s="16" t="s">
        <v>663</v>
      </c>
      <c r="C109" s="17" t="s">
        <v>664</v>
      </c>
      <c r="D109" s="2">
        <v>4872.46</v>
      </c>
      <c r="E109" s="2">
        <v>315327.48</v>
      </c>
      <c r="F109" s="18">
        <v>537</v>
      </c>
      <c r="G109" s="19">
        <f t="shared" si="1"/>
        <v>1.367278631464896E-3</v>
      </c>
    </row>
    <row r="110" spans="1:7" x14ac:dyDescent="0.25">
      <c r="A110" s="16">
        <v>16131</v>
      </c>
      <c r="B110" s="16" t="s">
        <v>1071</v>
      </c>
      <c r="C110" s="17" t="s">
        <v>1072</v>
      </c>
      <c r="D110" s="2">
        <v>4957.51</v>
      </c>
      <c r="E110" s="2">
        <v>306019.61</v>
      </c>
      <c r="F110" s="18">
        <v>569</v>
      </c>
      <c r="G110" s="19">
        <f t="shared" si="1"/>
        <v>1.3911448197160238E-3</v>
      </c>
    </row>
    <row r="111" spans="1:7" x14ac:dyDescent="0.25">
      <c r="A111" s="16">
        <v>16418</v>
      </c>
      <c r="B111" s="16" t="s">
        <v>1085</v>
      </c>
      <c r="C111" s="17" t="s">
        <v>1086</v>
      </c>
      <c r="D111" s="2">
        <v>5085.75</v>
      </c>
      <c r="E111" s="2">
        <v>304980.96999999997</v>
      </c>
      <c r="F111" s="18">
        <v>525</v>
      </c>
      <c r="G111" s="19">
        <f t="shared" si="1"/>
        <v>1.4271307101489997E-3</v>
      </c>
    </row>
    <row r="112" spans="1:7" x14ac:dyDescent="0.25">
      <c r="A112" s="16">
        <v>7140</v>
      </c>
      <c r="B112" s="16" t="s">
        <v>206</v>
      </c>
      <c r="C112" s="17" t="s">
        <v>207</v>
      </c>
      <c r="D112" s="2">
        <v>4830.8900000000003</v>
      </c>
      <c r="E112" s="2">
        <v>300737.68</v>
      </c>
      <c r="F112" s="18">
        <v>356</v>
      </c>
      <c r="G112" s="19">
        <f t="shared" si="1"/>
        <v>1.355613523344974E-3</v>
      </c>
    </row>
    <row r="113" spans="1:7" x14ac:dyDescent="0.25">
      <c r="A113" s="16">
        <v>16416</v>
      </c>
      <c r="B113" s="16" t="s">
        <v>1081</v>
      </c>
      <c r="C113" s="17" t="s">
        <v>1082</v>
      </c>
      <c r="D113" s="2">
        <v>4778.28</v>
      </c>
      <c r="E113" s="2">
        <v>295684.61</v>
      </c>
      <c r="F113" s="18">
        <v>199</v>
      </c>
      <c r="G113" s="19">
        <f t="shared" si="1"/>
        <v>1.34085044087711E-3</v>
      </c>
    </row>
    <row r="114" spans="1:7" x14ac:dyDescent="0.25">
      <c r="A114" s="16">
        <v>7151</v>
      </c>
      <c r="B114" s="16" t="s">
        <v>228</v>
      </c>
      <c r="C114" s="17" t="s">
        <v>229</v>
      </c>
      <c r="D114" s="2">
        <v>4367.96</v>
      </c>
      <c r="E114" s="2">
        <v>294843.67</v>
      </c>
      <c r="F114" s="18">
        <v>485</v>
      </c>
      <c r="G114" s="19">
        <f t="shared" si="1"/>
        <v>1.2257090609452735E-3</v>
      </c>
    </row>
    <row r="115" spans="1:7" x14ac:dyDescent="0.25">
      <c r="A115" s="16">
        <v>7133</v>
      </c>
      <c r="B115" s="16" t="s">
        <v>192</v>
      </c>
      <c r="C115" s="17" t="s">
        <v>193</v>
      </c>
      <c r="D115" s="2">
        <v>5107.9799999999996</v>
      </c>
      <c r="E115" s="2">
        <v>291985.55</v>
      </c>
      <c r="F115" s="18">
        <v>705</v>
      </c>
      <c r="G115" s="19">
        <f t="shared" si="1"/>
        <v>1.4333687508876541E-3</v>
      </c>
    </row>
    <row r="116" spans="1:7" x14ac:dyDescent="0.25">
      <c r="A116" s="16">
        <v>7228</v>
      </c>
      <c r="B116" s="16" t="s">
        <v>1145</v>
      </c>
      <c r="C116" s="17" t="s">
        <v>1146</v>
      </c>
      <c r="D116" s="2">
        <v>4769.8</v>
      </c>
      <c r="E116" s="2">
        <v>289463.86</v>
      </c>
      <c r="F116" s="18">
        <v>360</v>
      </c>
      <c r="G116" s="19">
        <f t="shared" si="1"/>
        <v>1.3384708373924592E-3</v>
      </c>
    </row>
    <row r="117" spans="1:7" x14ac:dyDescent="0.25">
      <c r="A117" s="16">
        <v>7599</v>
      </c>
      <c r="B117" s="16" t="s">
        <v>72</v>
      </c>
      <c r="C117" s="17" t="s">
        <v>73</v>
      </c>
      <c r="D117" s="2">
        <v>4223.55</v>
      </c>
      <c r="E117" s="2">
        <v>289024.01</v>
      </c>
      <c r="F117" s="18">
        <v>334</v>
      </c>
      <c r="G117" s="19">
        <f t="shared" si="1"/>
        <v>1.1851856483015893E-3</v>
      </c>
    </row>
    <row r="118" spans="1:7" x14ac:dyDescent="0.25">
      <c r="A118" s="16">
        <v>7128</v>
      </c>
      <c r="B118" s="16" t="s">
        <v>372</v>
      </c>
      <c r="C118" s="17" t="s">
        <v>373</v>
      </c>
      <c r="D118" s="2">
        <v>4417.8599999999997</v>
      </c>
      <c r="E118" s="2">
        <v>288707.03000000003</v>
      </c>
      <c r="F118" s="18">
        <v>530</v>
      </c>
      <c r="G118" s="19">
        <f t="shared" si="1"/>
        <v>1.2397116805070755E-3</v>
      </c>
    </row>
    <row r="119" spans="1:7" x14ac:dyDescent="0.25">
      <c r="A119" s="16">
        <v>7327</v>
      </c>
      <c r="B119" s="16" t="s">
        <v>382</v>
      </c>
      <c r="C119" s="17" t="s">
        <v>383</v>
      </c>
      <c r="D119" s="2">
        <v>4120.1899999999996</v>
      </c>
      <c r="E119" s="2">
        <v>271364.46999999997</v>
      </c>
      <c r="F119" s="18">
        <v>449</v>
      </c>
      <c r="G119" s="19">
        <f t="shared" si="1"/>
        <v>1.1561814246962212E-3</v>
      </c>
    </row>
    <row r="120" spans="1:7" x14ac:dyDescent="0.25">
      <c r="A120" s="16">
        <v>14438</v>
      </c>
      <c r="B120" s="16" t="s">
        <v>1027</v>
      </c>
      <c r="C120" s="17" t="s">
        <v>1028</v>
      </c>
      <c r="D120" s="2">
        <v>4164.87</v>
      </c>
      <c r="E120" s="2">
        <v>270520.17</v>
      </c>
      <c r="F120" s="18">
        <v>326</v>
      </c>
      <c r="G120" s="19">
        <f t="shared" si="1"/>
        <v>1.1687192411695944E-3</v>
      </c>
    </row>
    <row r="121" spans="1:7" x14ac:dyDescent="0.25">
      <c r="A121" s="16">
        <v>7326</v>
      </c>
      <c r="B121" s="16" t="s">
        <v>561</v>
      </c>
      <c r="C121" s="17" t="s">
        <v>562</v>
      </c>
      <c r="D121" s="2">
        <v>4242.07</v>
      </c>
      <c r="E121" s="2">
        <v>265316</v>
      </c>
      <c r="F121" s="18">
        <v>290</v>
      </c>
      <c r="G121" s="19">
        <f t="shared" si="1"/>
        <v>1.190382612515709E-3</v>
      </c>
    </row>
    <row r="122" spans="1:7" x14ac:dyDescent="0.25">
      <c r="A122" s="16">
        <v>7349</v>
      </c>
      <c r="B122" s="16" t="s">
        <v>418</v>
      </c>
      <c r="C122" s="17" t="s">
        <v>1235</v>
      </c>
      <c r="D122" s="2">
        <v>4226.3500000000004</v>
      </c>
      <c r="E122" s="2">
        <v>263862.38</v>
      </c>
      <c r="F122" s="18">
        <v>296</v>
      </c>
      <c r="G122" s="19">
        <f t="shared" si="1"/>
        <v>1.1859713664333137E-3</v>
      </c>
    </row>
    <row r="123" spans="1:7" x14ac:dyDescent="0.25">
      <c r="A123" s="16">
        <v>18906</v>
      </c>
      <c r="B123" s="16" t="s">
        <v>805</v>
      </c>
      <c r="C123" s="17" t="s">
        <v>806</v>
      </c>
      <c r="D123" s="2">
        <v>4551.3599999999997</v>
      </c>
      <c r="E123" s="2">
        <v>261951.18</v>
      </c>
      <c r="F123" s="18">
        <v>462</v>
      </c>
      <c r="G123" s="19">
        <f t="shared" si="1"/>
        <v>1.2771735985732194E-3</v>
      </c>
    </row>
    <row r="124" spans="1:7" x14ac:dyDescent="0.25">
      <c r="A124" s="16">
        <v>17164</v>
      </c>
      <c r="B124" s="16" t="s">
        <v>729</v>
      </c>
      <c r="C124" s="17" t="s">
        <v>730</v>
      </c>
      <c r="D124" s="2">
        <v>4133.1499999999996</v>
      </c>
      <c r="E124" s="2">
        <v>260845.32</v>
      </c>
      <c r="F124" s="18">
        <v>153</v>
      </c>
      <c r="G124" s="19">
        <f t="shared" si="1"/>
        <v>1.1598181771916311E-3</v>
      </c>
    </row>
    <row r="125" spans="1:7" x14ac:dyDescent="0.25">
      <c r="A125" s="16">
        <v>7343</v>
      </c>
      <c r="B125" s="16" t="s">
        <v>412</v>
      </c>
      <c r="C125" s="17" t="s">
        <v>413</v>
      </c>
      <c r="D125" s="2">
        <v>3800.06</v>
      </c>
      <c r="E125" s="2">
        <v>259829.4</v>
      </c>
      <c r="F125" s="18">
        <v>474</v>
      </c>
      <c r="G125" s="19">
        <f t="shared" si="1"/>
        <v>1.0663485870144635E-3</v>
      </c>
    </row>
    <row r="126" spans="1:7" x14ac:dyDescent="0.25">
      <c r="A126" s="16">
        <v>7036</v>
      </c>
      <c r="B126" s="16" t="s">
        <v>863</v>
      </c>
      <c r="C126" s="17" t="s">
        <v>864</v>
      </c>
      <c r="D126" s="2">
        <v>3841.41</v>
      </c>
      <c r="E126" s="2">
        <v>247941.73</v>
      </c>
      <c r="F126" s="18">
        <v>387</v>
      </c>
      <c r="G126" s="19">
        <f t="shared" si="1"/>
        <v>1.0779519601383214E-3</v>
      </c>
    </row>
    <row r="127" spans="1:7" x14ac:dyDescent="0.25">
      <c r="A127" s="16">
        <v>7370</v>
      </c>
      <c r="B127" s="16" t="s">
        <v>272</v>
      </c>
      <c r="C127" s="17" t="s">
        <v>273</v>
      </c>
      <c r="D127" s="2">
        <v>3820.73</v>
      </c>
      <c r="E127" s="2">
        <v>245159.02</v>
      </c>
      <c r="F127" s="18">
        <v>221</v>
      </c>
      <c r="G127" s="19">
        <f t="shared" si="1"/>
        <v>1.0721488705083002E-3</v>
      </c>
    </row>
    <row r="128" spans="1:7" x14ac:dyDescent="0.25">
      <c r="A128" s="16">
        <v>7264</v>
      </c>
      <c r="B128" s="16" t="s">
        <v>639</v>
      </c>
      <c r="C128" s="17" t="s">
        <v>640</v>
      </c>
      <c r="D128" s="2">
        <v>3803.85</v>
      </c>
      <c r="E128" s="2">
        <v>241506.93</v>
      </c>
      <c r="F128" s="18">
        <v>506</v>
      </c>
      <c r="G128" s="19">
        <f t="shared" si="1"/>
        <v>1.0674121126284762E-3</v>
      </c>
    </row>
    <row r="129" spans="1:7" x14ac:dyDescent="0.25">
      <c r="A129" s="16">
        <v>7051</v>
      </c>
      <c r="B129" s="16" t="s">
        <v>891</v>
      </c>
      <c r="C129" s="17" t="s">
        <v>892</v>
      </c>
      <c r="D129" s="2">
        <v>3779.83</v>
      </c>
      <c r="E129" s="2">
        <v>239229.9</v>
      </c>
      <c r="F129" s="18">
        <v>574</v>
      </c>
      <c r="G129" s="19">
        <f t="shared" si="1"/>
        <v>1.0606717735127549E-3</v>
      </c>
    </row>
    <row r="130" spans="1:7" x14ac:dyDescent="0.25">
      <c r="A130" s="16">
        <v>7353</v>
      </c>
      <c r="B130" s="16" t="s">
        <v>424</v>
      </c>
      <c r="C130" s="17" t="s">
        <v>425</v>
      </c>
      <c r="D130" s="2">
        <v>3853.99</v>
      </c>
      <c r="E130" s="2">
        <v>236882.7</v>
      </c>
      <c r="F130" s="18">
        <v>291</v>
      </c>
      <c r="G130" s="19">
        <f t="shared" si="1"/>
        <v>1.0814820794587117E-3</v>
      </c>
    </row>
    <row r="131" spans="1:7" x14ac:dyDescent="0.25">
      <c r="A131" s="16">
        <v>7242</v>
      </c>
      <c r="B131" s="16" t="s">
        <v>957</v>
      </c>
      <c r="C131" s="17" t="s">
        <v>1236</v>
      </c>
      <c r="D131" s="2">
        <v>3770.03</v>
      </c>
      <c r="E131" s="2">
        <v>231229.89</v>
      </c>
      <c r="F131" s="18">
        <v>80</v>
      </c>
      <c r="G131" s="19">
        <f t="shared" ref="G131:G194" si="2">D131/$D$628</f>
        <v>1.0579217600517198E-3</v>
      </c>
    </row>
    <row r="132" spans="1:7" x14ac:dyDescent="0.25">
      <c r="A132" s="16">
        <v>7110</v>
      </c>
      <c r="B132" s="16" t="s">
        <v>336</v>
      </c>
      <c r="C132" s="17" t="s">
        <v>337</v>
      </c>
      <c r="D132" s="2">
        <v>3247.8</v>
      </c>
      <c r="E132" s="2">
        <v>228968.55</v>
      </c>
      <c r="F132" s="18">
        <v>259</v>
      </c>
      <c r="G132" s="19">
        <f t="shared" si="2"/>
        <v>9.1137691007657116E-4</v>
      </c>
    </row>
    <row r="133" spans="1:7" x14ac:dyDescent="0.25">
      <c r="A133" s="16">
        <v>7130</v>
      </c>
      <c r="B133" s="16" t="s">
        <v>376</v>
      </c>
      <c r="C133" s="17" t="s">
        <v>377</v>
      </c>
      <c r="D133" s="2">
        <v>3491.13</v>
      </c>
      <c r="E133" s="2">
        <v>227378.37</v>
      </c>
      <c r="F133" s="18">
        <v>297</v>
      </c>
      <c r="G133" s="19">
        <f t="shared" si="2"/>
        <v>9.7965862185960331E-4</v>
      </c>
    </row>
    <row r="134" spans="1:7" x14ac:dyDescent="0.25">
      <c r="A134" s="16">
        <v>7087</v>
      </c>
      <c r="B134" s="16" t="s">
        <v>472</v>
      </c>
      <c r="C134" s="17" t="s">
        <v>1237</v>
      </c>
      <c r="D134" s="2">
        <v>3485.58</v>
      </c>
      <c r="E134" s="2">
        <v>227004.24</v>
      </c>
      <c r="F134" s="18">
        <v>405</v>
      </c>
      <c r="G134" s="19">
        <f t="shared" si="2"/>
        <v>9.7810121627707816E-4</v>
      </c>
    </row>
    <row r="135" spans="1:7" x14ac:dyDescent="0.25">
      <c r="A135" s="16">
        <v>7113</v>
      </c>
      <c r="B135" s="16" t="s">
        <v>342</v>
      </c>
      <c r="C135" s="17" t="s">
        <v>343</v>
      </c>
      <c r="D135" s="2">
        <v>3538.58</v>
      </c>
      <c r="E135" s="2">
        <v>222234.5</v>
      </c>
      <c r="F135" s="18">
        <v>606</v>
      </c>
      <c r="G135" s="19">
        <f t="shared" si="2"/>
        <v>9.9297373805614666E-4</v>
      </c>
    </row>
    <row r="136" spans="1:7" x14ac:dyDescent="0.25">
      <c r="A136" s="16">
        <v>7304</v>
      </c>
      <c r="B136" s="16" t="s">
        <v>518</v>
      </c>
      <c r="C136" s="17" t="s">
        <v>519</v>
      </c>
      <c r="D136" s="2">
        <v>3222.21</v>
      </c>
      <c r="E136" s="2">
        <v>221441.65</v>
      </c>
      <c r="F136" s="18">
        <v>400</v>
      </c>
      <c r="G136" s="19">
        <f t="shared" si="2"/>
        <v>9.0419600757984735E-4</v>
      </c>
    </row>
    <row r="137" spans="1:7" x14ac:dyDescent="0.25">
      <c r="A137" s="16">
        <v>7350</v>
      </c>
      <c r="B137" s="16" t="s">
        <v>420</v>
      </c>
      <c r="C137" s="17" t="s">
        <v>421</v>
      </c>
      <c r="D137" s="2">
        <v>3360.74</v>
      </c>
      <c r="E137" s="2">
        <v>220784.59</v>
      </c>
      <c r="F137" s="18">
        <v>312</v>
      </c>
      <c r="G137" s="19">
        <f t="shared" si="2"/>
        <v>9.4306941214691029E-4</v>
      </c>
    </row>
    <row r="138" spans="1:7" x14ac:dyDescent="0.25">
      <c r="A138" s="16">
        <v>7067</v>
      </c>
      <c r="B138" s="16" t="s">
        <v>923</v>
      </c>
      <c r="C138" s="17" t="s">
        <v>924</v>
      </c>
      <c r="D138" s="2">
        <v>3319.05</v>
      </c>
      <c r="E138" s="2">
        <v>219890.44</v>
      </c>
      <c r="F138" s="18">
        <v>525</v>
      </c>
      <c r="G138" s="19">
        <f t="shared" si="2"/>
        <v>9.3137063039277156E-4</v>
      </c>
    </row>
    <row r="139" spans="1:7" x14ac:dyDescent="0.25">
      <c r="A139" s="16">
        <v>7378</v>
      </c>
      <c r="B139" s="16" t="s">
        <v>288</v>
      </c>
      <c r="C139" s="17" t="s">
        <v>289</v>
      </c>
      <c r="D139" s="2">
        <v>3554.21</v>
      </c>
      <c r="E139" s="2">
        <v>218795.1</v>
      </c>
      <c r="F139" s="18">
        <v>313</v>
      </c>
      <c r="G139" s="19">
        <f t="shared" si="2"/>
        <v>9.9735972891287945E-4</v>
      </c>
    </row>
    <row r="140" spans="1:7" x14ac:dyDescent="0.25">
      <c r="A140" s="16">
        <v>7035</v>
      </c>
      <c r="B140" s="16" t="s">
        <v>931</v>
      </c>
      <c r="C140" s="17" t="s">
        <v>932</v>
      </c>
      <c r="D140" s="2">
        <v>3376.03</v>
      </c>
      <c r="E140" s="2">
        <v>217517.43</v>
      </c>
      <c r="F140" s="18">
        <v>304</v>
      </c>
      <c r="G140" s="19">
        <f t="shared" si="2"/>
        <v>9.4735999437336234E-4</v>
      </c>
    </row>
    <row r="141" spans="1:7" x14ac:dyDescent="0.25">
      <c r="A141" s="16">
        <v>12672</v>
      </c>
      <c r="B141" s="16" t="s">
        <v>1195</v>
      </c>
      <c r="C141" s="17" t="s">
        <v>1196</v>
      </c>
      <c r="D141" s="2">
        <v>3503.12</v>
      </c>
      <c r="E141" s="2">
        <v>214680.02</v>
      </c>
      <c r="F141" s="18">
        <v>622</v>
      </c>
      <c r="G141" s="19">
        <f t="shared" si="2"/>
        <v>9.8302317914509434E-4</v>
      </c>
    </row>
    <row r="142" spans="1:7" x14ac:dyDescent="0.25">
      <c r="A142" s="16">
        <v>22489</v>
      </c>
      <c r="B142" s="16" t="s">
        <v>617</v>
      </c>
      <c r="C142" s="17" t="s">
        <v>618</v>
      </c>
      <c r="D142" s="2">
        <v>3401.45</v>
      </c>
      <c r="E142" s="2">
        <v>214018.76</v>
      </c>
      <c r="F142" s="18">
        <v>429</v>
      </c>
      <c r="G142" s="19">
        <f t="shared" si="2"/>
        <v>9.5449319255494567E-4</v>
      </c>
    </row>
    <row r="143" spans="1:7" x14ac:dyDescent="0.25">
      <c r="A143" s="16">
        <v>7250</v>
      </c>
      <c r="B143" s="16" t="s">
        <v>973</v>
      </c>
      <c r="C143" s="17" t="s">
        <v>974</v>
      </c>
      <c r="D143" s="2">
        <v>3348.28</v>
      </c>
      <c r="E143" s="2">
        <v>213719.42</v>
      </c>
      <c r="F143" s="18">
        <v>293</v>
      </c>
      <c r="G143" s="19">
        <f t="shared" si="2"/>
        <v>9.3957296646073702E-4</v>
      </c>
    </row>
    <row r="144" spans="1:7" x14ac:dyDescent="0.25">
      <c r="A144" s="16">
        <v>7119</v>
      </c>
      <c r="B144" s="16" t="s">
        <v>354</v>
      </c>
      <c r="C144" s="17" t="s">
        <v>355</v>
      </c>
      <c r="D144" s="2">
        <v>3121.59</v>
      </c>
      <c r="E144" s="2">
        <v>211046.9</v>
      </c>
      <c r="F144" s="18">
        <v>299</v>
      </c>
      <c r="G144" s="19">
        <f t="shared" si="2"/>
        <v>8.7596066528909525E-4</v>
      </c>
    </row>
    <row r="145" spans="1:7" x14ac:dyDescent="0.25">
      <c r="A145" s="16">
        <v>11387</v>
      </c>
      <c r="B145" s="16" t="s">
        <v>128</v>
      </c>
      <c r="C145" s="17" t="s">
        <v>129</v>
      </c>
      <c r="D145" s="2">
        <v>2918.26</v>
      </c>
      <c r="E145" s="2">
        <v>205453.42</v>
      </c>
      <c r="F145" s="18">
        <v>247</v>
      </c>
      <c r="G145" s="19">
        <f t="shared" si="2"/>
        <v>8.1890349824498255E-4</v>
      </c>
    </row>
    <row r="146" spans="1:7" x14ac:dyDescent="0.25">
      <c r="A146" s="16">
        <v>7072</v>
      </c>
      <c r="B146" s="16" t="s">
        <v>444</v>
      </c>
      <c r="C146" s="17" t="s">
        <v>1238</v>
      </c>
      <c r="D146" s="2">
        <v>3235.23</v>
      </c>
      <c r="E146" s="2">
        <v>201381.22</v>
      </c>
      <c r="F146" s="18">
        <v>471</v>
      </c>
      <c r="G146" s="19">
        <f t="shared" si="2"/>
        <v>9.0784959689236557E-4</v>
      </c>
    </row>
    <row r="147" spans="1:7" x14ac:dyDescent="0.25">
      <c r="A147" s="16">
        <v>7260</v>
      </c>
      <c r="B147" s="16" t="s">
        <v>993</v>
      </c>
      <c r="C147" s="17" t="s">
        <v>994</v>
      </c>
      <c r="D147" s="2">
        <v>3130.66</v>
      </c>
      <c r="E147" s="2">
        <v>198142.82</v>
      </c>
      <c r="F147" s="18">
        <v>332</v>
      </c>
      <c r="G147" s="19">
        <f t="shared" si="2"/>
        <v>8.7850583080864521E-4</v>
      </c>
    </row>
    <row r="148" spans="1:7" x14ac:dyDescent="0.25">
      <c r="A148" s="16">
        <v>12205</v>
      </c>
      <c r="B148" s="16" t="s">
        <v>1161</v>
      </c>
      <c r="C148" s="17" t="s">
        <v>1162</v>
      </c>
      <c r="D148" s="2">
        <v>3053.96</v>
      </c>
      <c r="E148" s="2">
        <v>197670.39999999999</v>
      </c>
      <c r="F148" s="18">
        <v>156</v>
      </c>
      <c r="G148" s="19">
        <f t="shared" si="2"/>
        <v>8.5698276627176702E-4</v>
      </c>
    </row>
    <row r="149" spans="1:7" x14ac:dyDescent="0.25">
      <c r="A149" s="16">
        <v>7153</v>
      </c>
      <c r="B149" s="16" t="s">
        <v>232</v>
      </c>
      <c r="C149" s="17" t="s">
        <v>233</v>
      </c>
      <c r="D149" s="2">
        <v>3457.56</v>
      </c>
      <c r="E149" s="2">
        <v>196358.94</v>
      </c>
      <c r="F149" s="18">
        <v>352</v>
      </c>
      <c r="G149" s="19">
        <f t="shared" si="2"/>
        <v>9.70238422687465E-4</v>
      </c>
    </row>
    <row r="150" spans="1:7" x14ac:dyDescent="0.25">
      <c r="A150" s="16">
        <v>7185</v>
      </c>
      <c r="B150" s="16" t="s">
        <v>38</v>
      </c>
      <c r="C150" s="17" t="s">
        <v>39</v>
      </c>
      <c r="D150" s="2">
        <v>2843.8</v>
      </c>
      <c r="E150" s="2">
        <v>193735.67</v>
      </c>
      <c r="F150" s="18">
        <v>371</v>
      </c>
      <c r="G150" s="19">
        <f t="shared" si="2"/>
        <v>7.9800900821348384E-4</v>
      </c>
    </row>
    <row r="151" spans="1:7" x14ac:dyDescent="0.25">
      <c r="A151" s="16">
        <v>7355</v>
      </c>
      <c r="B151" s="16" t="s">
        <v>428</v>
      </c>
      <c r="C151" s="17" t="s">
        <v>429</v>
      </c>
      <c r="D151" s="2">
        <v>3093.59</v>
      </c>
      <c r="E151" s="2">
        <v>191128.13</v>
      </c>
      <c r="F151" s="18">
        <v>242</v>
      </c>
      <c r="G151" s="19">
        <f t="shared" si="2"/>
        <v>8.6810348397185159E-4</v>
      </c>
    </row>
    <row r="152" spans="1:7" x14ac:dyDescent="0.25">
      <c r="A152" s="16">
        <v>7148</v>
      </c>
      <c r="B152" s="16" t="s">
        <v>222</v>
      </c>
      <c r="C152" s="17" t="s">
        <v>223</v>
      </c>
      <c r="D152" s="2">
        <v>2606.91</v>
      </c>
      <c r="E152" s="2">
        <v>180734.12</v>
      </c>
      <c r="F152" s="18">
        <v>335</v>
      </c>
      <c r="G152" s="19">
        <f t="shared" si="2"/>
        <v>7.3153444813341757E-4</v>
      </c>
    </row>
    <row r="153" spans="1:7" x14ac:dyDescent="0.25">
      <c r="A153" s="16">
        <v>17285</v>
      </c>
      <c r="B153" s="16" t="s">
        <v>733</v>
      </c>
      <c r="C153" s="17" t="s">
        <v>734</v>
      </c>
      <c r="D153" s="2">
        <v>2946.37</v>
      </c>
      <c r="E153" s="2">
        <v>179645.63</v>
      </c>
      <c r="F153" s="18">
        <v>456</v>
      </c>
      <c r="G153" s="19">
        <f t="shared" si="2"/>
        <v>8.2679154706025821E-4</v>
      </c>
    </row>
    <row r="154" spans="1:7" x14ac:dyDescent="0.25">
      <c r="A154" s="16">
        <v>7184</v>
      </c>
      <c r="B154" s="16" t="s">
        <v>36</v>
      </c>
      <c r="C154" s="17" t="s">
        <v>37</v>
      </c>
      <c r="D154" s="2">
        <v>3029.49</v>
      </c>
      <c r="E154" s="2">
        <v>178213.14</v>
      </c>
      <c r="F154" s="18">
        <v>236</v>
      </c>
      <c r="G154" s="19">
        <f t="shared" si="2"/>
        <v>8.501161510277329E-4</v>
      </c>
    </row>
    <row r="155" spans="1:7" x14ac:dyDescent="0.25">
      <c r="A155" s="16">
        <v>12721</v>
      </c>
      <c r="B155" s="16" t="s">
        <v>1201</v>
      </c>
      <c r="C155" s="17" t="s">
        <v>1202</v>
      </c>
      <c r="D155" s="2">
        <v>2730.15</v>
      </c>
      <c r="E155" s="2">
        <v>174321.82</v>
      </c>
      <c r="F155" s="18">
        <v>239</v>
      </c>
      <c r="G155" s="19">
        <f t="shared" si="2"/>
        <v>7.6611727047402878E-4</v>
      </c>
    </row>
    <row r="156" spans="1:7" x14ac:dyDescent="0.25">
      <c r="A156" s="16">
        <v>19453</v>
      </c>
      <c r="B156" s="16" t="s">
        <v>823</v>
      </c>
      <c r="C156" s="17" t="s">
        <v>824</v>
      </c>
      <c r="D156" s="2">
        <v>2776.07</v>
      </c>
      <c r="E156" s="2">
        <v>170911.63</v>
      </c>
      <c r="F156" s="18">
        <v>281</v>
      </c>
      <c r="G156" s="19">
        <f t="shared" si="2"/>
        <v>7.7900304783430835E-4</v>
      </c>
    </row>
    <row r="157" spans="1:7" x14ac:dyDescent="0.25">
      <c r="A157" s="16">
        <v>7108</v>
      </c>
      <c r="B157" s="16" t="s">
        <v>332</v>
      </c>
      <c r="C157" s="17" t="s">
        <v>333</v>
      </c>
      <c r="D157" s="2">
        <v>2530.87</v>
      </c>
      <c r="E157" s="2">
        <v>169788.29</v>
      </c>
      <c r="F157" s="18">
        <v>191</v>
      </c>
      <c r="G157" s="19">
        <f t="shared" si="2"/>
        <v>7.1019658858473159E-4</v>
      </c>
    </row>
    <row r="158" spans="1:7" x14ac:dyDescent="0.25">
      <c r="A158" s="16">
        <v>7322</v>
      </c>
      <c r="B158" s="16" t="s">
        <v>553</v>
      </c>
      <c r="C158" s="17" t="s">
        <v>554</v>
      </c>
      <c r="D158" s="2">
        <v>2754.93</v>
      </c>
      <c r="E158" s="2">
        <v>165664.22</v>
      </c>
      <c r="F158" s="18">
        <v>210</v>
      </c>
      <c r="G158" s="19">
        <f t="shared" si="2"/>
        <v>7.7307087593978929E-4</v>
      </c>
    </row>
    <row r="159" spans="1:7" x14ac:dyDescent="0.25">
      <c r="A159" s="16">
        <v>7286</v>
      </c>
      <c r="B159" s="16" t="s">
        <v>681</v>
      </c>
      <c r="C159" s="17" t="s">
        <v>682</v>
      </c>
      <c r="D159" s="2">
        <v>2682.13</v>
      </c>
      <c r="E159" s="2">
        <v>165595.39000000001</v>
      </c>
      <c r="F159" s="18">
        <v>267</v>
      </c>
      <c r="G159" s="19">
        <f t="shared" si="2"/>
        <v>7.5264220451495584E-4</v>
      </c>
    </row>
    <row r="160" spans="1:7" x14ac:dyDescent="0.25">
      <c r="A160" s="16">
        <v>15005</v>
      </c>
      <c r="B160" s="16" t="s">
        <v>1043</v>
      </c>
      <c r="C160" s="17" t="s">
        <v>1044</v>
      </c>
      <c r="D160" s="2">
        <v>2441.13</v>
      </c>
      <c r="E160" s="2">
        <v>162997.07999999999</v>
      </c>
      <c r="F160" s="18">
        <v>353</v>
      </c>
      <c r="G160" s="19">
        <f t="shared" si="2"/>
        <v>6.8501432246296568E-4</v>
      </c>
    </row>
    <row r="161" spans="1:7" x14ac:dyDescent="0.25">
      <c r="A161" s="16">
        <v>7092</v>
      </c>
      <c r="B161" s="16" t="s">
        <v>482</v>
      </c>
      <c r="C161" s="17" t="s">
        <v>483</v>
      </c>
      <c r="D161" s="2">
        <v>2636.57</v>
      </c>
      <c r="E161" s="2">
        <v>162751.1</v>
      </c>
      <c r="F161" s="18">
        <v>364</v>
      </c>
      <c r="G161" s="19">
        <f t="shared" si="2"/>
        <v>7.398574480573265E-4</v>
      </c>
    </row>
    <row r="162" spans="1:7" x14ac:dyDescent="0.25">
      <c r="A162" s="16">
        <v>10764</v>
      </c>
      <c r="B162" s="16" t="s">
        <v>92</v>
      </c>
      <c r="C162" s="17" t="s">
        <v>93</v>
      </c>
      <c r="D162" s="2">
        <v>2507.1</v>
      </c>
      <c r="E162" s="2">
        <v>162636.1</v>
      </c>
      <c r="F162" s="18">
        <v>213</v>
      </c>
      <c r="G162" s="19">
        <f t="shared" si="2"/>
        <v>7.0352640287362866E-4</v>
      </c>
    </row>
    <row r="163" spans="1:7" x14ac:dyDescent="0.25">
      <c r="A163" s="16">
        <v>7187</v>
      </c>
      <c r="B163" s="16" t="s">
        <v>42</v>
      </c>
      <c r="C163" s="17" t="s">
        <v>43</v>
      </c>
      <c r="D163" s="2">
        <v>2728</v>
      </c>
      <c r="E163" s="2">
        <v>161257.92000000001</v>
      </c>
      <c r="F163" s="18">
        <v>309</v>
      </c>
      <c r="G163" s="19">
        <f t="shared" si="2"/>
        <v>7.6551395119431179E-4</v>
      </c>
    </row>
    <row r="164" spans="1:7" x14ac:dyDescent="0.25">
      <c r="A164" s="16">
        <v>7232</v>
      </c>
      <c r="B164" s="16" t="s">
        <v>937</v>
      </c>
      <c r="C164" s="17" t="s">
        <v>938</v>
      </c>
      <c r="D164" s="2">
        <v>2393.33</v>
      </c>
      <c r="E164" s="2">
        <v>160575.93</v>
      </c>
      <c r="F164" s="18">
        <v>177</v>
      </c>
      <c r="G164" s="19">
        <f t="shared" si="2"/>
        <v>6.7160099149995685E-4</v>
      </c>
    </row>
    <row r="165" spans="1:7" x14ac:dyDescent="0.25">
      <c r="A165" s="16">
        <v>7278</v>
      </c>
      <c r="B165" s="16" t="s">
        <v>665</v>
      </c>
      <c r="C165" s="17" t="s">
        <v>666</v>
      </c>
      <c r="D165" s="2">
        <v>2734.16</v>
      </c>
      <c r="E165" s="2">
        <v>159019.38</v>
      </c>
      <c r="F165" s="18">
        <v>187</v>
      </c>
      <c r="G165" s="19">
        <f t="shared" si="2"/>
        <v>7.6724253108410541E-4</v>
      </c>
    </row>
    <row r="166" spans="1:7" x14ac:dyDescent="0.25">
      <c r="A166" s="16">
        <v>16618</v>
      </c>
      <c r="B166" s="16" t="s">
        <v>709</v>
      </c>
      <c r="C166" s="17" t="s">
        <v>710</v>
      </c>
      <c r="D166" s="2">
        <v>2642.94</v>
      </c>
      <c r="E166" s="2">
        <v>158706.74</v>
      </c>
      <c r="F166" s="18">
        <v>459</v>
      </c>
      <c r="G166" s="19">
        <f t="shared" si="2"/>
        <v>7.4164495680699948E-4</v>
      </c>
    </row>
    <row r="167" spans="1:7" x14ac:dyDescent="0.25">
      <c r="A167" s="16">
        <v>7056</v>
      </c>
      <c r="B167" s="16" t="s">
        <v>901</v>
      </c>
      <c r="C167" s="17" t="s">
        <v>902</v>
      </c>
      <c r="D167" s="2">
        <v>2285.96</v>
      </c>
      <c r="E167" s="2">
        <v>157905.51</v>
      </c>
      <c r="F167" s="18">
        <v>237</v>
      </c>
      <c r="G167" s="19">
        <f t="shared" si="2"/>
        <v>6.4147150728451215E-4</v>
      </c>
    </row>
    <row r="168" spans="1:7" x14ac:dyDescent="0.25">
      <c r="A168" s="16">
        <v>7413</v>
      </c>
      <c r="B168" s="16" t="s">
        <v>164</v>
      </c>
      <c r="C168" s="17" t="s">
        <v>165</v>
      </c>
      <c r="D168" s="2">
        <v>2772.61</v>
      </c>
      <c r="E168" s="2">
        <v>157351.74</v>
      </c>
      <c r="F168" s="18">
        <v>52</v>
      </c>
      <c r="G168" s="19">
        <f t="shared" si="2"/>
        <v>7.7803212471439182E-4</v>
      </c>
    </row>
    <row r="169" spans="1:7" x14ac:dyDescent="0.25">
      <c r="A169" s="16">
        <v>7274</v>
      </c>
      <c r="B169" s="16" t="s">
        <v>657</v>
      </c>
      <c r="C169" s="17" t="s">
        <v>658</v>
      </c>
      <c r="D169" s="2">
        <v>2745.17</v>
      </c>
      <c r="E169" s="2">
        <v>156605.64000000001</v>
      </c>
      <c r="F169" s="18">
        <v>203</v>
      </c>
      <c r="G169" s="19">
        <f t="shared" si="2"/>
        <v>7.70332087023493E-4</v>
      </c>
    </row>
    <row r="170" spans="1:7" x14ac:dyDescent="0.25">
      <c r="A170" s="16">
        <v>7206</v>
      </c>
      <c r="B170" s="16" t="s">
        <v>1103</v>
      </c>
      <c r="C170" s="17" t="s">
        <v>1104</v>
      </c>
      <c r="D170" s="2">
        <v>2485.66</v>
      </c>
      <c r="E170" s="2">
        <v>156578.21</v>
      </c>
      <c r="F170" s="18">
        <v>372</v>
      </c>
      <c r="G170" s="19">
        <f t="shared" si="2"/>
        <v>6.9751004689356784E-4</v>
      </c>
    </row>
    <row r="171" spans="1:7" x14ac:dyDescent="0.25">
      <c r="A171" s="16">
        <v>17193</v>
      </c>
      <c r="B171" s="16" t="s">
        <v>731</v>
      </c>
      <c r="C171" s="17" t="s">
        <v>732</v>
      </c>
      <c r="D171" s="2">
        <v>2559.6</v>
      </c>
      <c r="E171" s="2">
        <v>155284.01</v>
      </c>
      <c r="F171" s="18">
        <v>277</v>
      </c>
      <c r="G171" s="19">
        <f t="shared" si="2"/>
        <v>7.1825861784346058E-4</v>
      </c>
    </row>
    <row r="172" spans="1:7" x14ac:dyDescent="0.25">
      <c r="A172" s="16">
        <v>9049</v>
      </c>
      <c r="B172" s="16" t="s">
        <v>82</v>
      </c>
      <c r="C172" s="17" t="s">
        <v>83</v>
      </c>
      <c r="D172" s="2">
        <v>2391.0500000000002</v>
      </c>
      <c r="E172" s="2">
        <v>154343.15</v>
      </c>
      <c r="F172" s="18">
        <v>262</v>
      </c>
      <c r="G172" s="19">
        <f t="shared" si="2"/>
        <v>6.7096119244983848E-4</v>
      </c>
    </row>
    <row r="173" spans="1:7" x14ac:dyDescent="0.25">
      <c r="A173" s="16">
        <v>7100</v>
      </c>
      <c r="B173" s="16" t="s">
        <v>498</v>
      </c>
      <c r="C173" s="17" t="s">
        <v>499</v>
      </c>
      <c r="D173" s="2">
        <v>2493.81</v>
      </c>
      <c r="E173" s="2">
        <v>152370.82999999999</v>
      </c>
      <c r="F173" s="18">
        <v>278</v>
      </c>
      <c r="G173" s="19">
        <f t="shared" si="2"/>
        <v>6.9979704788412271E-4</v>
      </c>
    </row>
    <row r="174" spans="1:7" x14ac:dyDescent="0.25">
      <c r="A174" s="16">
        <v>7040</v>
      </c>
      <c r="B174" s="16" t="s">
        <v>871</v>
      </c>
      <c r="C174" s="17" t="s">
        <v>872</v>
      </c>
      <c r="D174" s="2">
        <v>2540.9699999999998</v>
      </c>
      <c r="E174" s="2">
        <v>151577.51</v>
      </c>
      <c r="F174" s="18">
        <v>292</v>
      </c>
      <c r="G174" s="19">
        <f t="shared" si="2"/>
        <v>7.1303078613130873E-4</v>
      </c>
    </row>
    <row r="175" spans="1:7" x14ac:dyDescent="0.25">
      <c r="A175" s="16">
        <v>7199</v>
      </c>
      <c r="B175" s="16" t="s">
        <v>1091</v>
      </c>
      <c r="C175" s="17" t="s">
        <v>1092</v>
      </c>
      <c r="D175" s="2">
        <v>2558.75</v>
      </c>
      <c r="E175" s="2">
        <v>148959.96</v>
      </c>
      <c r="F175" s="18">
        <v>278</v>
      </c>
      <c r="G175" s="19">
        <f t="shared" si="2"/>
        <v>7.1802009626775851E-4</v>
      </c>
    </row>
    <row r="176" spans="1:7" x14ac:dyDescent="0.25">
      <c r="A176" s="16">
        <v>7094</v>
      </c>
      <c r="B176" s="16" t="s">
        <v>486</v>
      </c>
      <c r="C176" s="17" t="s">
        <v>487</v>
      </c>
      <c r="D176" s="2">
        <v>2311.84</v>
      </c>
      <c r="E176" s="2">
        <v>145539.12</v>
      </c>
      <c r="F176" s="18">
        <v>211</v>
      </c>
      <c r="G176" s="19">
        <f t="shared" si="2"/>
        <v>6.4873378773059307E-4</v>
      </c>
    </row>
    <row r="177" spans="1:7" x14ac:dyDescent="0.25">
      <c r="A177" s="16">
        <v>16668</v>
      </c>
      <c r="B177" s="16" t="s">
        <v>711</v>
      </c>
      <c r="C177" s="17" t="s">
        <v>712</v>
      </c>
      <c r="D177" s="2">
        <v>2145.8200000000002</v>
      </c>
      <c r="E177" s="2">
        <v>145289.03</v>
      </c>
      <c r="F177" s="18">
        <v>208</v>
      </c>
      <c r="G177" s="19">
        <f t="shared" si="2"/>
        <v>6.0214631479170758E-4</v>
      </c>
    </row>
    <row r="178" spans="1:7" x14ac:dyDescent="0.25">
      <c r="A178" s="16">
        <v>7231</v>
      </c>
      <c r="B178" s="16" t="s">
        <v>935</v>
      </c>
      <c r="C178" s="17" t="s">
        <v>936</v>
      </c>
      <c r="D178" s="2">
        <v>2020.83</v>
      </c>
      <c r="E178" s="2">
        <v>141344.95000000001</v>
      </c>
      <c r="F178" s="18">
        <v>243</v>
      </c>
      <c r="G178" s="19">
        <f t="shared" si="2"/>
        <v>5.6707241861876873E-4</v>
      </c>
    </row>
    <row r="179" spans="1:7" x14ac:dyDescent="0.25">
      <c r="A179" s="16">
        <v>7405</v>
      </c>
      <c r="B179" s="16" t="s">
        <v>154</v>
      </c>
      <c r="C179" s="17" t="s">
        <v>155</v>
      </c>
      <c r="D179" s="2">
        <v>2205.0500000000002</v>
      </c>
      <c r="E179" s="2">
        <v>140793.29</v>
      </c>
      <c r="F179" s="18">
        <v>187</v>
      </c>
      <c r="G179" s="19">
        <f t="shared" si="2"/>
        <v>6.1876705941386271E-4</v>
      </c>
    </row>
    <row r="180" spans="1:7" x14ac:dyDescent="0.25">
      <c r="A180" s="16">
        <v>7303</v>
      </c>
      <c r="B180" s="16" t="s">
        <v>516</v>
      </c>
      <c r="C180" s="17" t="s">
        <v>517</v>
      </c>
      <c r="D180" s="2">
        <v>2171.9899999999998</v>
      </c>
      <c r="E180" s="2">
        <v>139426.39000000001</v>
      </c>
      <c r="F180" s="18">
        <v>166</v>
      </c>
      <c r="G180" s="19">
        <f t="shared" si="2"/>
        <v>6.0948997318714562E-4</v>
      </c>
    </row>
    <row r="181" spans="1:7" x14ac:dyDescent="0.25">
      <c r="A181" s="16">
        <v>12513</v>
      </c>
      <c r="B181" s="16" t="s">
        <v>1185</v>
      </c>
      <c r="C181" s="17" t="s">
        <v>1186</v>
      </c>
      <c r="D181" s="2">
        <v>2151.25</v>
      </c>
      <c r="E181" s="2">
        <v>138934</v>
      </c>
      <c r="F181" s="18">
        <v>296</v>
      </c>
      <c r="G181" s="19">
        <f t="shared" si="2"/>
        <v>6.0367004674001588E-4</v>
      </c>
    </row>
    <row r="182" spans="1:7" x14ac:dyDescent="0.25">
      <c r="A182" s="16">
        <v>7299</v>
      </c>
      <c r="B182" s="16" t="s">
        <v>508</v>
      </c>
      <c r="C182" s="17" t="s">
        <v>509</v>
      </c>
      <c r="D182" s="2">
        <v>2379.15</v>
      </c>
      <c r="E182" s="2">
        <v>137591.81</v>
      </c>
      <c r="F182" s="18">
        <v>204</v>
      </c>
      <c r="G182" s="19">
        <f t="shared" si="2"/>
        <v>6.6762189039000985E-4</v>
      </c>
    </row>
    <row r="183" spans="1:7" x14ac:dyDescent="0.25">
      <c r="A183" s="16">
        <v>7239</v>
      </c>
      <c r="B183" s="16" t="s">
        <v>951</v>
      </c>
      <c r="C183" s="17" t="s">
        <v>952</v>
      </c>
      <c r="D183" s="2">
        <v>2157.77</v>
      </c>
      <c r="E183" s="2">
        <v>135158.91</v>
      </c>
      <c r="F183" s="18">
        <v>119</v>
      </c>
      <c r="G183" s="19">
        <f t="shared" si="2"/>
        <v>6.0549964753245974E-4</v>
      </c>
    </row>
    <row r="184" spans="1:7" x14ac:dyDescent="0.25">
      <c r="A184" s="16">
        <v>16336</v>
      </c>
      <c r="B184" s="16" t="s">
        <v>1077</v>
      </c>
      <c r="C184" s="17" t="s">
        <v>1078</v>
      </c>
      <c r="D184" s="2">
        <v>2395.4499999999998</v>
      </c>
      <c r="E184" s="2">
        <v>134637.95000000001</v>
      </c>
      <c r="F184" s="18">
        <v>244</v>
      </c>
      <c r="G184" s="19">
        <f t="shared" si="2"/>
        <v>6.7219589237111949E-4</v>
      </c>
    </row>
    <row r="185" spans="1:7" x14ac:dyDescent="0.25">
      <c r="A185" s="16">
        <v>7245</v>
      </c>
      <c r="B185" s="16" t="s">
        <v>963</v>
      </c>
      <c r="C185" s="17" t="s">
        <v>964</v>
      </c>
      <c r="D185" s="2">
        <v>2011.15</v>
      </c>
      <c r="E185" s="2">
        <v>134160.18</v>
      </c>
      <c r="F185" s="18">
        <v>156</v>
      </c>
      <c r="G185" s="19">
        <f t="shared" si="2"/>
        <v>5.6435607879195019E-4</v>
      </c>
    </row>
    <row r="186" spans="1:7" x14ac:dyDescent="0.25">
      <c r="A186" s="16">
        <v>7068</v>
      </c>
      <c r="B186" s="16" t="s">
        <v>925</v>
      </c>
      <c r="C186" s="17" t="s">
        <v>926</v>
      </c>
      <c r="D186" s="2">
        <v>1940.02</v>
      </c>
      <c r="E186" s="2">
        <v>132673.07999999999</v>
      </c>
      <c r="F186" s="18">
        <v>160</v>
      </c>
      <c r="G186" s="19">
        <f t="shared" si="2"/>
        <v>5.4439603210996654E-4</v>
      </c>
    </row>
    <row r="187" spans="1:7" x14ac:dyDescent="0.25">
      <c r="A187" s="16">
        <v>7062</v>
      </c>
      <c r="B187" s="16" t="s">
        <v>913</v>
      </c>
      <c r="C187" s="17" t="s">
        <v>914</v>
      </c>
      <c r="D187" s="2">
        <v>2061.52</v>
      </c>
      <c r="E187" s="2">
        <v>130643.9</v>
      </c>
      <c r="F187" s="18">
        <v>149</v>
      </c>
      <c r="G187" s="19">
        <f t="shared" si="2"/>
        <v>5.7849058675443462E-4</v>
      </c>
    </row>
    <row r="188" spans="1:7" x14ac:dyDescent="0.25">
      <c r="A188" s="16">
        <v>15004</v>
      </c>
      <c r="B188" s="16" t="s">
        <v>1041</v>
      </c>
      <c r="C188" s="17" t="s">
        <v>1042</v>
      </c>
      <c r="D188" s="2">
        <v>1915.26</v>
      </c>
      <c r="E188" s="2">
        <v>128661.81</v>
      </c>
      <c r="F188" s="18">
        <v>118</v>
      </c>
      <c r="G188" s="19">
        <f t="shared" si="2"/>
        <v>5.3744803891657541E-4</v>
      </c>
    </row>
    <row r="189" spans="1:7" x14ac:dyDescent="0.25">
      <c r="A189" s="16">
        <v>7112</v>
      </c>
      <c r="B189" s="16" t="s">
        <v>340</v>
      </c>
      <c r="C189" s="17" t="s">
        <v>341</v>
      </c>
      <c r="D189" s="2">
        <v>1971.68</v>
      </c>
      <c r="E189" s="2">
        <v>128133.34</v>
      </c>
      <c r="F189" s="18">
        <v>113</v>
      </c>
      <c r="G189" s="19">
        <f t="shared" si="2"/>
        <v>5.5328025927082135E-4</v>
      </c>
    </row>
    <row r="190" spans="1:7" x14ac:dyDescent="0.25">
      <c r="A190" s="16">
        <v>7057</v>
      </c>
      <c r="B190" s="16" t="s">
        <v>903</v>
      </c>
      <c r="C190" s="17" t="s">
        <v>904</v>
      </c>
      <c r="D190" s="2">
        <v>2040.85</v>
      </c>
      <c r="E190" s="2">
        <v>126802.52</v>
      </c>
      <c r="F190" s="18">
        <v>217</v>
      </c>
      <c r="G190" s="19">
        <f t="shared" si="2"/>
        <v>5.7269030326059789E-4</v>
      </c>
    </row>
    <row r="191" spans="1:7" x14ac:dyDescent="0.25">
      <c r="A191" s="16">
        <v>17899</v>
      </c>
      <c r="B191" s="16" t="s">
        <v>775</v>
      </c>
      <c r="C191" s="17" t="s">
        <v>776</v>
      </c>
      <c r="D191" s="2">
        <v>1727.65</v>
      </c>
      <c r="E191" s="2">
        <v>126341.29</v>
      </c>
      <c r="F191" s="18">
        <v>126</v>
      </c>
      <c r="G191" s="19">
        <f t="shared" si="2"/>
        <v>4.8480211795485806E-4</v>
      </c>
    </row>
    <row r="192" spans="1:7" x14ac:dyDescent="0.25">
      <c r="A192" s="16">
        <v>7061</v>
      </c>
      <c r="B192" s="16" t="s">
        <v>911</v>
      </c>
      <c r="C192" s="17" t="s">
        <v>912</v>
      </c>
      <c r="D192" s="2">
        <v>1893.1</v>
      </c>
      <c r="E192" s="2">
        <v>125732.36</v>
      </c>
      <c r="F192" s="18">
        <v>361</v>
      </c>
      <c r="G192" s="19">
        <f t="shared" si="2"/>
        <v>5.3122964113121391E-4</v>
      </c>
    </row>
    <row r="193" spans="1:7" x14ac:dyDescent="0.25">
      <c r="A193" s="16">
        <v>7173</v>
      </c>
      <c r="B193" s="16" t="s">
        <v>14</v>
      </c>
      <c r="C193" s="17" t="s">
        <v>15</v>
      </c>
      <c r="D193" s="2">
        <v>1849.8</v>
      </c>
      <c r="E193" s="2">
        <v>125063.13</v>
      </c>
      <c r="F193" s="18">
        <v>355</v>
      </c>
      <c r="G193" s="19">
        <f t="shared" si="2"/>
        <v>5.1907907145133355E-4</v>
      </c>
    </row>
    <row r="194" spans="1:7" x14ac:dyDescent="0.25">
      <c r="A194" s="16">
        <v>7121</v>
      </c>
      <c r="B194" s="16" t="s">
        <v>358</v>
      </c>
      <c r="C194" s="17" t="s">
        <v>359</v>
      </c>
      <c r="D194" s="2">
        <v>1988.47</v>
      </c>
      <c r="E194" s="2">
        <v>124125.19</v>
      </c>
      <c r="F194" s="18">
        <v>244</v>
      </c>
      <c r="G194" s="19">
        <f t="shared" si="2"/>
        <v>5.5799176192498283E-4</v>
      </c>
    </row>
    <row r="195" spans="1:7" x14ac:dyDescent="0.25">
      <c r="A195" s="16">
        <v>7332</v>
      </c>
      <c r="B195" s="16" t="s">
        <v>390</v>
      </c>
      <c r="C195" s="17" t="s">
        <v>391</v>
      </c>
      <c r="D195" s="2">
        <v>1809.06</v>
      </c>
      <c r="E195" s="2">
        <v>123171.3</v>
      </c>
      <c r="F195" s="18">
        <v>159</v>
      </c>
      <c r="G195" s="19">
        <f t="shared" ref="G195:G258" si="3">D195/$D$628</f>
        <v>5.0764687263474403E-4</v>
      </c>
    </row>
    <row r="196" spans="1:7" x14ac:dyDescent="0.25">
      <c r="A196" s="16">
        <v>16795</v>
      </c>
      <c r="B196" s="16" t="s">
        <v>717</v>
      </c>
      <c r="C196" s="17" t="s">
        <v>718</v>
      </c>
      <c r="D196" s="2">
        <v>1800.61</v>
      </c>
      <c r="E196" s="2">
        <v>123170.16</v>
      </c>
      <c r="F196" s="18">
        <v>126</v>
      </c>
      <c r="G196" s="19">
        <f t="shared" si="3"/>
        <v>5.0527568755864729E-4</v>
      </c>
    </row>
    <row r="197" spans="1:7" x14ac:dyDescent="0.25">
      <c r="A197" s="16">
        <v>7089</v>
      </c>
      <c r="B197" s="16" t="s">
        <v>476</v>
      </c>
      <c r="C197" s="17" t="s">
        <v>477</v>
      </c>
      <c r="D197" s="2">
        <v>1964.05</v>
      </c>
      <c r="E197" s="2">
        <v>119086.12</v>
      </c>
      <c r="F197" s="18">
        <v>398</v>
      </c>
      <c r="G197" s="19">
        <f t="shared" si="3"/>
        <v>5.5113917736187245E-4</v>
      </c>
    </row>
    <row r="198" spans="1:7" x14ac:dyDescent="0.25">
      <c r="A198" s="16">
        <v>7225</v>
      </c>
      <c r="B198" s="16" t="s">
        <v>1139</v>
      </c>
      <c r="C198" s="17" t="s">
        <v>1140</v>
      </c>
      <c r="D198" s="2">
        <v>2002.96</v>
      </c>
      <c r="E198" s="2">
        <v>118021.24</v>
      </c>
      <c r="F198" s="18">
        <v>208</v>
      </c>
      <c r="G198" s="19">
        <f t="shared" si="3"/>
        <v>5.6205785325665644E-4</v>
      </c>
    </row>
    <row r="199" spans="1:7" x14ac:dyDescent="0.25">
      <c r="A199" s="16">
        <v>16417</v>
      </c>
      <c r="B199" s="16" t="s">
        <v>1083</v>
      </c>
      <c r="C199" s="17" t="s">
        <v>1084</v>
      </c>
      <c r="D199" s="2">
        <v>2053.9499999999998</v>
      </c>
      <c r="E199" s="2">
        <v>116970.39</v>
      </c>
      <c r="F199" s="18">
        <v>202</v>
      </c>
      <c r="G199" s="19">
        <f t="shared" si="3"/>
        <v>5.7636634166259408E-4</v>
      </c>
    </row>
    <row r="200" spans="1:7" x14ac:dyDescent="0.25">
      <c r="A200" s="16">
        <v>7247</v>
      </c>
      <c r="B200" s="16" t="s">
        <v>967</v>
      </c>
      <c r="C200" s="17" t="s">
        <v>968</v>
      </c>
      <c r="D200" s="2">
        <v>1805.33</v>
      </c>
      <c r="E200" s="2">
        <v>114939.95</v>
      </c>
      <c r="F200" s="18">
        <v>165</v>
      </c>
      <c r="G200" s="19">
        <f t="shared" si="3"/>
        <v>5.0660018383783976E-4</v>
      </c>
    </row>
    <row r="201" spans="1:7" x14ac:dyDescent="0.25">
      <c r="A201" s="16">
        <v>11961</v>
      </c>
      <c r="B201" s="16" t="s">
        <v>1155</v>
      </c>
      <c r="C201" s="17" t="s">
        <v>1156</v>
      </c>
      <c r="D201" s="2">
        <v>1601.83</v>
      </c>
      <c r="E201" s="2">
        <v>114257.02</v>
      </c>
      <c r="F201" s="18">
        <v>151</v>
      </c>
      <c r="G201" s="19">
        <f t="shared" si="3"/>
        <v>4.4949531247858669E-4</v>
      </c>
    </row>
    <row r="202" spans="1:7" x14ac:dyDescent="0.25">
      <c r="A202" s="16">
        <v>20440</v>
      </c>
      <c r="B202" s="16" t="s">
        <v>575</v>
      </c>
      <c r="C202" s="17" t="s">
        <v>576</v>
      </c>
      <c r="D202" s="2">
        <v>1804.42</v>
      </c>
      <c r="E202" s="2">
        <v>113944.31</v>
      </c>
      <c r="F202" s="18">
        <v>187</v>
      </c>
      <c r="G202" s="19">
        <f t="shared" si="3"/>
        <v>5.0634482544502943E-4</v>
      </c>
    </row>
    <row r="203" spans="1:7" x14ac:dyDescent="0.25">
      <c r="A203" s="16">
        <v>7175</v>
      </c>
      <c r="B203" s="16" t="s">
        <v>18</v>
      </c>
      <c r="C203" s="17" t="s">
        <v>19</v>
      </c>
      <c r="D203" s="2">
        <v>1784.01</v>
      </c>
      <c r="E203" s="2">
        <v>113574.71</v>
      </c>
      <c r="F203" s="18">
        <v>216</v>
      </c>
      <c r="G203" s="19">
        <f t="shared" si="3"/>
        <v>5.0061750149199568E-4</v>
      </c>
    </row>
    <row r="204" spans="1:7" x14ac:dyDescent="0.25">
      <c r="A204" s="16">
        <v>7058</v>
      </c>
      <c r="B204" s="16" t="s">
        <v>905</v>
      </c>
      <c r="C204" s="17" t="s">
        <v>906</v>
      </c>
      <c r="D204" s="2">
        <v>1532.12</v>
      </c>
      <c r="E204" s="2">
        <v>112788.74</v>
      </c>
      <c r="F204" s="18">
        <v>186</v>
      </c>
      <c r="G204" s="19">
        <f t="shared" si="3"/>
        <v>4.2993373713483464E-4</v>
      </c>
    </row>
    <row r="205" spans="1:7" x14ac:dyDescent="0.25">
      <c r="A205" s="16">
        <v>7054</v>
      </c>
      <c r="B205" s="16" t="s">
        <v>897</v>
      </c>
      <c r="C205" s="17" t="s">
        <v>898</v>
      </c>
      <c r="D205" s="2">
        <v>1784.11</v>
      </c>
      <c r="E205" s="2">
        <v>112556.04</v>
      </c>
      <c r="F205" s="18">
        <v>154</v>
      </c>
      <c r="G205" s="19">
        <f t="shared" si="3"/>
        <v>5.0064556285384294E-4</v>
      </c>
    </row>
    <row r="206" spans="1:7" x14ac:dyDescent="0.25">
      <c r="A206" s="16">
        <v>7166</v>
      </c>
      <c r="B206" s="16" t="s">
        <v>2</v>
      </c>
      <c r="C206" s="17" t="s">
        <v>3</v>
      </c>
      <c r="D206" s="2">
        <v>1689.9</v>
      </c>
      <c r="E206" s="2">
        <v>111411.67</v>
      </c>
      <c r="F206" s="18">
        <v>201</v>
      </c>
      <c r="G206" s="19">
        <f t="shared" si="3"/>
        <v>4.742089538575028E-4</v>
      </c>
    </row>
    <row r="207" spans="1:7" x14ac:dyDescent="0.25">
      <c r="A207" s="16">
        <v>13036</v>
      </c>
      <c r="B207" s="16" t="s">
        <v>1001</v>
      </c>
      <c r="C207" s="17" t="s">
        <v>1002</v>
      </c>
      <c r="D207" s="2">
        <v>1546.05</v>
      </c>
      <c r="E207" s="2">
        <v>108338.16</v>
      </c>
      <c r="F207" s="18">
        <v>116</v>
      </c>
      <c r="G207" s="19">
        <f t="shared" si="3"/>
        <v>4.338426848401634E-4</v>
      </c>
    </row>
    <row r="208" spans="1:7" x14ac:dyDescent="0.25">
      <c r="A208" s="16">
        <v>17415</v>
      </c>
      <c r="B208" s="16" t="s">
        <v>743</v>
      </c>
      <c r="C208" s="17" t="s">
        <v>744</v>
      </c>
      <c r="D208" s="2">
        <v>1774.9</v>
      </c>
      <c r="E208" s="2">
        <v>106760.41</v>
      </c>
      <c r="F208" s="18">
        <v>152</v>
      </c>
      <c r="G208" s="19">
        <f t="shared" si="3"/>
        <v>4.9806111142770674E-4</v>
      </c>
    </row>
    <row r="209" spans="1:7" x14ac:dyDescent="0.25">
      <c r="A209" s="16">
        <v>7188</v>
      </c>
      <c r="B209" s="16" t="s">
        <v>44</v>
      </c>
      <c r="C209" s="17" t="s">
        <v>45</v>
      </c>
      <c r="D209" s="2">
        <v>1833.46</v>
      </c>
      <c r="E209" s="2">
        <v>106200.2</v>
      </c>
      <c r="F209" s="18">
        <v>232</v>
      </c>
      <c r="G209" s="19">
        <f t="shared" si="3"/>
        <v>5.1449384492548492E-4</v>
      </c>
    </row>
    <row r="210" spans="1:7" x14ac:dyDescent="0.25">
      <c r="A210" s="16">
        <v>7222</v>
      </c>
      <c r="B210" s="16" t="s">
        <v>1133</v>
      </c>
      <c r="C210" s="17" t="s">
        <v>1134</v>
      </c>
      <c r="D210" s="2">
        <v>1587.47</v>
      </c>
      <c r="E210" s="2">
        <v>105383.2</v>
      </c>
      <c r="F210" s="18">
        <v>124</v>
      </c>
      <c r="G210" s="19">
        <f t="shared" si="3"/>
        <v>4.4546570091731456E-4</v>
      </c>
    </row>
    <row r="211" spans="1:7" x14ac:dyDescent="0.25">
      <c r="A211" s="16">
        <v>7294</v>
      </c>
      <c r="B211" s="16" t="s">
        <v>695</v>
      </c>
      <c r="C211" s="17" t="s">
        <v>696</v>
      </c>
      <c r="D211" s="2">
        <v>1736.68</v>
      </c>
      <c r="E211" s="2">
        <v>103993.28</v>
      </c>
      <c r="F211" s="18">
        <v>247</v>
      </c>
      <c r="G211" s="19">
        <f t="shared" si="3"/>
        <v>4.8733605892966914E-4</v>
      </c>
    </row>
    <row r="212" spans="1:7" x14ac:dyDescent="0.25">
      <c r="A212" s="16">
        <v>7393</v>
      </c>
      <c r="B212" s="16" t="s">
        <v>130</v>
      </c>
      <c r="C212" s="17" t="s">
        <v>131</v>
      </c>
      <c r="D212" s="2">
        <v>1658.72</v>
      </c>
      <c r="E212" s="2">
        <v>103696.88</v>
      </c>
      <c r="F212" s="18">
        <v>171</v>
      </c>
      <c r="G212" s="19">
        <f t="shared" si="3"/>
        <v>4.6545942123351496E-4</v>
      </c>
    </row>
    <row r="213" spans="1:7" x14ac:dyDescent="0.25">
      <c r="A213" s="16">
        <v>7224</v>
      </c>
      <c r="B213" s="16" t="s">
        <v>1137</v>
      </c>
      <c r="C213" s="17" t="s">
        <v>1138</v>
      </c>
      <c r="D213" s="2">
        <v>1562.37</v>
      </c>
      <c r="E213" s="2">
        <v>103643.33</v>
      </c>
      <c r="F213" s="18">
        <v>165</v>
      </c>
      <c r="G213" s="19">
        <f t="shared" si="3"/>
        <v>4.3842229909364254E-4</v>
      </c>
    </row>
    <row r="214" spans="1:7" x14ac:dyDescent="0.25">
      <c r="A214" s="16">
        <v>7194</v>
      </c>
      <c r="B214" s="16" t="s">
        <v>54</v>
      </c>
      <c r="C214" s="17" t="s">
        <v>55</v>
      </c>
      <c r="D214" s="2">
        <v>1709.78</v>
      </c>
      <c r="E214" s="2">
        <v>103087.24</v>
      </c>
      <c r="F214" s="18">
        <v>279</v>
      </c>
      <c r="G214" s="19">
        <f t="shared" si="3"/>
        <v>4.7978755259274572E-4</v>
      </c>
    </row>
    <row r="215" spans="1:7" x14ac:dyDescent="0.25">
      <c r="A215" s="16">
        <v>7129</v>
      </c>
      <c r="B215" s="16" t="s">
        <v>374</v>
      </c>
      <c r="C215" s="17" t="s">
        <v>375</v>
      </c>
      <c r="D215" s="2">
        <v>1452.43</v>
      </c>
      <c r="E215" s="2">
        <v>102820.12</v>
      </c>
      <c r="F215" s="18">
        <v>148</v>
      </c>
      <c r="G215" s="19">
        <f t="shared" si="3"/>
        <v>4.0757163787872225E-4</v>
      </c>
    </row>
    <row r="216" spans="1:7" x14ac:dyDescent="0.25">
      <c r="A216" s="16">
        <v>7043</v>
      </c>
      <c r="B216" s="16" t="s">
        <v>877</v>
      </c>
      <c r="C216" s="17" t="s">
        <v>878</v>
      </c>
      <c r="D216" s="2">
        <v>1487.07</v>
      </c>
      <c r="E216" s="2">
        <v>101854.22</v>
      </c>
      <c r="F216" s="18">
        <v>498</v>
      </c>
      <c r="G216" s="19">
        <f t="shared" si="3"/>
        <v>4.1729209362262651E-4</v>
      </c>
    </row>
    <row r="217" spans="1:7" x14ac:dyDescent="0.25">
      <c r="A217" s="16">
        <v>7404</v>
      </c>
      <c r="B217" s="16" t="s">
        <v>152</v>
      </c>
      <c r="C217" s="17" t="s">
        <v>153</v>
      </c>
      <c r="D217" s="2">
        <v>1519.28</v>
      </c>
      <c r="E217" s="2">
        <v>101522.14</v>
      </c>
      <c r="F217" s="18">
        <v>143</v>
      </c>
      <c r="G217" s="19">
        <f t="shared" si="3"/>
        <v>4.2633065827364148E-4</v>
      </c>
    </row>
    <row r="218" spans="1:7" x14ac:dyDescent="0.25">
      <c r="A218" s="16">
        <v>13134</v>
      </c>
      <c r="B218" s="16" t="s">
        <v>1005</v>
      </c>
      <c r="C218" s="17" t="s">
        <v>1006</v>
      </c>
      <c r="D218" s="2">
        <v>1589.76</v>
      </c>
      <c r="E218" s="2">
        <v>101322.64</v>
      </c>
      <c r="F218" s="18">
        <v>115</v>
      </c>
      <c r="G218" s="19">
        <f t="shared" si="3"/>
        <v>4.4610830610361773E-4</v>
      </c>
    </row>
    <row r="219" spans="1:7" x14ac:dyDescent="0.25">
      <c r="A219" s="16">
        <v>7351</v>
      </c>
      <c r="B219" s="16" t="s">
        <v>422</v>
      </c>
      <c r="C219" s="17" t="s">
        <v>423</v>
      </c>
      <c r="D219" s="2">
        <v>1502.28</v>
      </c>
      <c r="E219" s="2">
        <v>98995.25</v>
      </c>
      <c r="F219" s="18">
        <v>358</v>
      </c>
      <c r="G219" s="19">
        <f t="shared" si="3"/>
        <v>4.215602267596007E-4</v>
      </c>
    </row>
    <row r="220" spans="1:7" x14ac:dyDescent="0.25">
      <c r="A220" s="16">
        <v>7267</v>
      </c>
      <c r="B220" s="16" t="s">
        <v>645</v>
      </c>
      <c r="C220" s="17" t="s">
        <v>646</v>
      </c>
      <c r="D220" s="2">
        <v>1556.9</v>
      </c>
      <c r="E220" s="2">
        <v>96161.11</v>
      </c>
      <c r="F220" s="18">
        <v>130</v>
      </c>
      <c r="G220" s="19">
        <f t="shared" si="3"/>
        <v>4.3688734260059536E-4</v>
      </c>
    </row>
    <row r="221" spans="1:7" x14ac:dyDescent="0.25">
      <c r="A221" s="16">
        <v>7306</v>
      </c>
      <c r="B221" s="16" t="s">
        <v>522</v>
      </c>
      <c r="C221" s="17" t="s">
        <v>523</v>
      </c>
      <c r="D221" s="2">
        <v>1556.16</v>
      </c>
      <c r="E221" s="2">
        <v>95028.83</v>
      </c>
      <c r="F221" s="18">
        <v>72</v>
      </c>
      <c r="G221" s="19">
        <f t="shared" si="3"/>
        <v>4.3667968852292534E-4</v>
      </c>
    </row>
    <row r="222" spans="1:7" x14ac:dyDescent="0.25">
      <c r="A222" s="16">
        <v>16786</v>
      </c>
      <c r="B222" s="16" t="s">
        <v>715</v>
      </c>
      <c r="C222" s="17" t="s">
        <v>716</v>
      </c>
      <c r="D222" s="2">
        <v>1439.96</v>
      </c>
      <c r="E222" s="2">
        <v>94056.84</v>
      </c>
      <c r="F222" s="18">
        <v>99</v>
      </c>
      <c r="G222" s="19">
        <f t="shared" si="3"/>
        <v>4.0407238605636407E-4</v>
      </c>
    </row>
    <row r="223" spans="1:7" x14ac:dyDescent="0.25">
      <c r="A223" s="16">
        <v>12997</v>
      </c>
      <c r="B223" s="16" t="s">
        <v>1221</v>
      </c>
      <c r="C223" s="17" t="s">
        <v>1222</v>
      </c>
      <c r="D223" s="2">
        <v>1583.51</v>
      </c>
      <c r="E223" s="2">
        <v>93861.91</v>
      </c>
      <c r="F223" s="18">
        <v>200</v>
      </c>
      <c r="G223" s="19">
        <f t="shared" si="3"/>
        <v>4.4435447098816155E-4</v>
      </c>
    </row>
    <row r="224" spans="1:7" x14ac:dyDescent="0.25">
      <c r="A224" s="16">
        <v>7114</v>
      </c>
      <c r="B224" s="16" t="s">
        <v>344</v>
      </c>
      <c r="C224" s="17" t="s">
        <v>1239</v>
      </c>
      <c r="D224" s="2">
        <v>1291.19</v>
      </c>
      <c r="E224" s="2">
        <v>91153.97</v>
      </c>
      <c r="F224" s="18">
        <v>228</v>
      </c>
      <c r="G224" s="19">
        <f t="shared" si="3"/>
        <v>3.6232549803613765E-4</v>
      </c>
    </row>
    <row r="225" spans="1:7" x14ac:dyDescent="0.25">
      <c r="A225" s="16">
        <v>7178</v>
      </c>
      <c r="B225" s="16" t="s">
        <v>24</v>
      </c>
      <c r="C225" s="17" t="s">
        <v>25</v>
      </c>
      <c r="D225" s="2">
        <v>1412.69</v>
      </c>
      <c r="E225" s="2">
        <v>90557.26</v>
      </c>
      <c r="F225" s="18">
        <v>155</v>
      </c>
      <c r="G225" s="19">
        <f t="shared" si="3"/>
        <v>3.9642005268060573E-4</v>
      </c>
    </row>
    <row r="226" spans="1:7" x14ac:dyDescent="0.25">
      <c r="A226" s="16">
        <v>9121</v>
      </c>
      <c r="B226" s="16" t="s">
        <v>84</v>
      </c>
      <c r="C226" s="17" t="s">
        <v>85</v>
      </c>
      <c r="D226" s="2">
        <v>1515.01</v>
      </c>
      <c r="E226" s="2">
        <v>90503.14</v>
      </c>
      <c r="F226" s="18">
        <v>247</v>
      </c>
      <c r="G226" s="19">
        <f t="shared" si="3"/>
        <v>4.2513243812276186E-4</v>
      </c>
    </row>
    <row r="227" spans="1:7" x14ac:dyDescent="0.25">
      <c r="A227" s="16">
        <v>16415</v>
      </c>
      <c r="B227" s="16" t="s">
        <v>1079</v>
      </c>
      <c r="C227" s="17" t="s">
        <v>1080</v>
      </c>
      <c r="D227" s="2">
        <v>1426.28</v>
      </c>
      <c r="E227" s="2">
        <v>87502.22</v>
      </c>
      <c r="F227" s="18">
        <v>196</v>
      </c>
      <c r="G227" s="19">
        <f t="shared" si="3"/>
        <v>4.0023359175565359E-4</v>
      </c>
    </row>
    <row r="228" spans="1:7" x14ac:dyDescent="0.25">
      <c r="A228" s="16">
        <v>7235</v>
      </c>
      <c r="B228" s="16" t="s">
        <v>943</v>
      </c>
      <c r="C228" s="17" t="s">
        <v>944</v>
      </c>
      <c r="D228" s="2">
        <v>1387.37</v>
      </c>
      <c r="E228" s="2">
        <v>87455.59</v>
      </c>
      <c r="F228" s="18">
        <v>68</v>
      </c>
      <c r="G228" s="19">
        <f t="shared" si="3"/>
        <v>3.893149158608696E-4</v>
      </c>
    </row>
    <row r="229" spans="1:7" x14ac:dyDescent="0.25">
      <c r="A229" s="16">
        <v>7311</v>
      </c>
      <c r="B229" s="16" t="s">
        <v>532</v>
      </c>
      <c r="C229" s="17" t="s">
        <v>533</v>
      </c>
      <c r="D229" s="2">
        <v>1333.33</v>
      </c>
      <c r="E229" s="2">
        <v>86103.89</v>
      </c>
      <c r="F229" s="18">
        <v>137</v>
      </c>
      <c r="G229" s="19">
        <f t="shared" si="3"/>
        <v>3.7415055591858933E-4</v>
      </c>
    </row>
    <row r="230" spans="1:7" x14ac:dyDescent="0.25">
      <c r="A230" s="16">
        <v>8550</v>
      </c>
      <c r="B230" s="16" t="s">
        <v>78</v>
      </c>
      <c r="C230" s="17" t="s">
        <v>79</v>
      </c>
      <c r="D230" s="2">
        <v>1351.9</v>
      </c>
      <c r="E230" s="2">
        <v>85618.21</v>
      </c>
      <c r="F230" s="18">
        <v>105</v>
      </c>
      <c r="G230" s="19">
        <f t="shared" si="3"/>
        <v>3.7936155081363276E-4</v>
      </c>
    </row>
    <row r="231" spans="1:7" x14ac:dyDescent="0.25">
      <c r="A231" s="16">
        <v>7142</v>
      </c>
      <c r="B231" s="16" t="s">
        <v>210</v>
      </c>
      <c r="C231" s="17" t="s">
        <v>211</v>
      </c>
      <c r="D231" s="2">
        <v>1428.93</v>
      </c>
      <c r="E231" s="2">
        <v>84995.94</v>
      </c>
      <c r="F231" s="18">
        <v>90</v>
      </c>
      <c r="G231" s="19">
        <f t="shared" si="3"/>
        <v>4.0097721784460705E-4</v>
      </c>
    </row>
    <row r="232" spans="1:7" x14ac:dyDescent="0.25">
      <c r="A232" s="16">
        <v>8441</v>
      </c>
      <c r="B232" s="16" t="s">
        <v>74</v>
      </c>
      <c r="C232" s="17" t="s">
        <v>75</v>
      </c>
      <c r="D232" s="2">
        <v>1298.6500000000001</v>
      </c>
      <c r="E232" s="2">
        <v>84472.7</v>
      </c>
      <c r="F232" s="18">
        <v>147</v>
      </c>
      <c r="G232" s="19">
        <f t="shared" si="3"/>
        <v>3.6441887562994613E-4</v>
      </c>
    </row>
    <row r="233" spans="1:7" x14ac:dyDescent="0.25">
      <c r="A233" s="16">
        <v>7594</v>
      </c>
      <c r="B233" s="16" t="s">
        <v>64</v>
      </c>
      <c r="C233" s="17" t="s">
        <v>65</v>
      </c>
      <c r="D233" s="2">
        <v>1286.81</v>
      </c>
      <c r="E233" s="2">
        <v>84242.96</v>
      </c>
      <c r="F233" s="18">
        <v>216</v>
      </c>
      <c r="G233" s="19">
        <f t="shared" si="3"/>
        <v>3.6109641038722592E-4</v>
      </c>
    </row>
    <row r="234" spans="1:7" x14ac:dyDescent="0.25">
      <c r="A234" s="16">
        <v>12786</v>
      </c>
      <c r="B234" s="16" t="s">
        <v>1209</v>
      </c>
      <c r="C234" s="17" t="s">
        <v>1210</v>
      </c>
      <c r="D234" s="2">
        <v>1290.93</v>
      </c>
      <c r="E234" s="2">
        <v>83951.56</v>
      </c>
      <c r="F234" s="18">
        <v>146</v>
      </c>
      <c r="G234" s="19">
        <f t="shared" si="3"/>
        <v>3.6225253849533467E-4</v>
      </c>
    </row>
    <row r="235" spans="1:7" x14ac:dyDescent="0.25">
      <c r="A235" s="16">
        <v>12888</v>
      </c>
      <c r="B235" s="16" t="s">
        <v>1217</v>
      </c>
      <c r="C235" s="17" t="s">
        <v>1218</v>
      </c>
      <c r="D235" s="2">
        <v>1279.32</v>
      </c>
      <c r="E235" s="2">
        <v>83129.72</v>
      </c>
      <c r="F235" s="18">
        <v>115</v>
      </c>
      <c r="G235" s="19">
        <f t="shared" si="3"/>
        <v>3.5899461438486326E-4</v>
      </c>
    </row>
    <row r="236" spans="1:7" x14ac:dyDescent="0.25">
      <c r="A236" s="16">
        <v>12427</v>
      </c>
      <c r="B236" s="16" t="s">
        <v>1181</v>
      </c>
      <c r="C236" s="17" t="s">
        <v>1182</v>
      </c>
      <c r="D236" s="2">
        <v>1235.8</v>
      </c>
      <c r="E236" s="2">
        <v>81401.39</v>
      </c>
      <c r="F236" s="18">
        <v>142</v>
      </c>
      <c r="G236" s="19">
        <f t="shared" si="3"/>
        <v>3.4678230970891879E-4</v>
      </c>
    </row>
    <row r="237" spans="1:7" x14ac:dyDescent="0.25">
      <c r="A237" s="16">
        <v>20862</v>
      </c>
      <c r="B237" s="16" t="s">
        <v>591</v>
      </c>
      <c r="C237" s="17" t="s">
        <v>592</v>
      </c>
      <c r="D237" s="2">
        <v>1390.64</v>
      </c>
      <c r="E237" s="2">
        <v>81075.070000000007</v>
      </c>
      <c r="F237" s="18">
        <v>205</v>
      </c>
      <c r="G237" s="19">
        <f t="shared" si="3"/>
        <v>3.9023252239327633E-4</v>
      </c>
    </row>
    <row r="238" spans="1:7" x14ac:dyDescent="0.25">
      <c r="A238" s="16">
        <v>7105</v>
      </c>
      <c r="B238" s="16" t="s">
        <v>326</v>
      </c>
      <c r="C238" s="17" t="s">
        <v>327</v>
      </c>
      <c r="D238" s="2">
        <v>1247.8900000000001</v>
      </c>
      <c r="E238" s="2">
        <v>81046.320000000007</v>
      </c>
      <c r="F238" s="18">
        <v>190</v>
      </c>
      <c r="G238" s="19">
        <f t="shared" si="3"/>
        <v>3.5017492835625729E-4</v>
      </c>
    </row>
    <row r="239" spans="1:7" x14ac:dyDescent="0.25">
      <c r="A239" s="16">
        <v>7358</v>
      </c>
      <c r="B239" s="16" t="s">
        <v>434</v>
      </c>
      <c r="C239" s="17" t="s">
        <v>435</v>
      </c>
      <c r="D239" s="2">
        <v>1317.54</v>
      </c>
      <c r="E239" s="2">
        <v>80818.850000000006</v>
      </c>
      <c r="F239" s="18">
        <v>87</v>
      </c>
      <c r="G239" s="19">
        <f t="shared" si="3"/>
        <v>3.6971966688290086E-4</v>
      </c>
    </row>
    <row r="240" spans="1:7" x14ac:dyDescent="0.25">
      <c r="A240" s="16">
        <v>7226</v>
      </c>
      <c r="B240" s="16" t="s">
        <v>1141</v>
      </c>
      <c r="C240" s="17" t="s">
        <v>1142</v>
      </c>
      <c r="D240" s="2">
        <v>1243.78</v>
      </c>
      <c r="E240" s="2">
        <v>79962.429999999993</v>
      </c>
      <c r="F240" s="18">
        <v>162</v>
      </c>
      <c r="G240" s="19">
        <f t="shared" si="3"/>
        <v>3.4902160638433324E-4</v>
      </c>
    </row>
    <row r="241" spans="1:7" x14ac:dyDescent="0.25">
      <c r="A241" s="16">
        <v>7216</v>
      </c>
      <c r="B241" s="16" t="s">
        <v>1121</v>
      </c>
      <c r="C241" s="17" t="s">
        <v>1122</v>
      </c>
      <c r="D241" s="2">
        <v>1064.6199999999999</v>
      </c>
      <c r="E241" s="2">
        <v>79926.48</v>
      </c>
      <c r="F241" s="18">
        <v>158</v>
      </c>
      <c r="G241" s="19">
        <f t="shared" si="3"/>
        <v>2.9874687049871268E-4</v>
      </c>
    </row>
    <row r="242" spans="1:7" x14ac:dyDescent="0.25">
      <c r="A242" s="16">
        <v>19353</v>
      </c>
      <c r="B242" s="16" t="s">
        <v>819</v>
      </c>
      <c r="C242" s="17" t="s">
        <v>820</v>
      </c>
      <c r="D242" s="2">
        <v>1170.98</v>
      </c>
      <c r="E242" s="2">
        <v>78374.990000000005</v>
      </c>
      <c r="F242" s="18">
        <v>52</v>
      </c>
      <c r="G242" s="19">
        <f t="shared" si="3"/>
        <v>3.2859293495949974E-4</v>
      </c>
    </row>
    <row r="243" spans="1:7" x14ac:dyDescent="0.25">
      <c r="A243" s="16">
        <v>7266</v>
      </c>
      <c r="B243" s="16" t="s">
        <v>643</v>
      </c>
      <c r="C243" s="17" t="s">
        <v>644</v>
      </c>
      <c r="D243" s="2">
        <v>1198.5999999999999</v>
      </c>
      <c r="E243" s="2">
        <v>78262.070000000007</v>
      </c>
      <c r="F243" s="18">
        <v>104</v>
      </c>
      <c r="G243" s="19">
        <f t="shared" si="3"/>
        <v>3.3634348310172363E-4</v>
      </c>
    </row>
    <row r="244" spans="1:7" x14ac:dyDescent="0.25">
      <c r="A244" s="16">
        <v>7390</v>
      </c>
      <c r="B244" s="16" t="s">
        <v>312</v>
      </c>
      <c r="C244" s="17" t="s">
        <v>313</v>
      </c>
      <c r="D244" s="2">
        <v>1104.01</v>
      </c>
      <c r="E244" s="2">
        <v>77892.73</v>
      </c>
      <c r="F244" s="18">
        <v>136</v>
      </c>
      <c r="G244" s="19">
        <f t="shared" si="3"/>
        <v>3.0980024093036371E-4</v>
      </c>
    </row>
    <row r="245" spans="1:7" x14ac:dyDescent="0.25">
      <c r="A245" s="16">
        <v>20558</v>
      </c>
      <c r="B245" s="16" t="s">
        <v>577</v>
      </c>
      <c r="C245" s="17" t="s">
        <v>578</v>
      </c>
      <c r="D245" s="2">
        <v>1199.31</v>
      </c>
      <c r="E245" s="2">
        <v>77486.53</v>
      </c>
      <c r="F245" s="18">
        <v>77</v>
      </c>
      <c r="G245" s="19">
        <f t="shared" si="3"/>
        <v>3.3654271877083946E-4</v>
      </c>
    </row>
    <row r="246" spans="1:7" x14ac:dyDescent="0.25">
      <c r="A246" s="16">
        <v>7091</v>
      </c>
      <c r="B246" s="16" t="s">
        <v>480</v>
      </c>
      <c r="C246" s="17" t="s">
        <v>481</v>
      </c>
      <c r="D246" s="2">
        <v>1174.69</v>
      </c>
      <c r="E246" s="2">
        <v>77079.070000000007</v>
      </c>
      <c r="F246" s="18">
        <v>178</v>
      </c>
      <c r="G246" s="19">
        <f t="shared" si="3"/>
        <v>3.2963401148403452E-4</v>
      </c>
    </row>
    <row r="247" spans="1:7" x14ac:dyDescent="0.25">
      <c r="A247" s="16">
        <v>7069</v>
      </c>
      <c r="B247" s="16" t="s">
        <v>438</v>
      </c>
      <c r="C247" s="17" t="s">
        <v>439</v>
      </c>
      <c r="D247" s="2">
        <v>1147.8</v>
      </c>
      <c r="E247" s="2">
        <v>76232.12</v>
      </c>
      <c r="F247" s="18">
        <v>125</v>
      </c>
      <c r="G247" s="19">
        <f t="shared" si="3"/>
        <v>3.2208831128329585E-4</v>
      </c>
    </row>
    <row r="248" spans="1:7" x14ac:dyDescent="0.25">
      <c r="A248" s="16">
        <v>13232</v>
      </c>
      <c r="B248" s="16" t="s">
        <v>1013</v>
      </c>
      <c r="C248" s="17" t="s">
        <v>1014</v>
      </c>
      <c r="D248" s="2">
        <v>1172.99</v>
      </c>
      <c r="E248" s="2">
        <v>74861.09</v>
      </c>
      <c r="F248" s="18">
        <v>145</v>
      </c>
      <c r="G248" s="19">
        <f t="shared" si="3"/>
        <v>3.2915696833263043E-4</v>
      </c>
    </row>
    <row r="249" spans="1:7" x14ac:dyDescent="0.25">
      <c r="A249" s="16">
        <v>12216</v>
      </c>
      <c r="B249" s="16" t="s">
        <v>1165</v>
      </c>
      <c r="C249" s="17" t="s">
        <v>1166</v>
      </c>
      <c r="D249" s="2">
        <v>1186.26</v>
      </c>
      <c r="E249" s="2">
        <v>74606.899999999994</v>
      </c>
      <c r="F249" s="18">
        <v>69</v>
      </c>
      <c r="G249" s="19">
        <f t="shared" si="3"/>
        <v>3.32880711049767E-4</v>
      </c>
    </row>
    <row r="250" spans="1:7" x14ac:dyDescent="0.25">
      <c r="A250" s="16">
        <v>7122</v>
      </c>
      <c r="B250" s="16" t="s">
        <v>360</v>
      </c>
      <c r="C250" s="17" t="s">
        <v>361</v>
      </c>
      <c r="D250" s="2">
        <v>1189.8</v>
      </c>
      <c r="E250" s="2">
        <v>74275.95</v>
      </c>
      <c r="F250" s="18">
        <v>155</v>
      </c>
      <c r="G250" s="19">
        <f t="shared" si="3"/>
        <v>3.3387408325916135E-4</v>
      </c>
    </row>
    <row r="251" spans="1:7" x14ac:dyDescent="0.25">
      <c r="A251" s="16">
        <v>7297</v>
      </c>
      <c r="B251" s="16" t="s">
        <v>504</v>
      </c>
      <c r="C251" s="17" t="s">
        <v>505</v>
      </c>
      <c r="D251" s="2">
        <v>1178.5899999999999</v>
      </c>
      <c r="E251" s="2">
        <v>74035.990000000005</v>
      </c>
      <c r="F251" s="18">
        <v>131</v>
      </c>
      <c r="G251" s="19">
        <f t="shared" si="3"/>
        <v>3.3072840459607916E-4</v>
      </c>
    </row>
    <row r="252" spans="1:7" x14ac:dyDescent="0.25">
      <c r="A252" s="16">
        <v>19452</v>
      </c>
      <c r="B252" s="16" t="s">
        <v>821</v>
      </c>
      <c r="C252" s="17" t="s">
        <v>822</v>
      </c>
      <c r="D252" s="2">
        <v>1145.93</v>
      </c>
      <c r="E252" s="2">
        <v>73890.58</v>
      </c>
      <c r="F252" s="18">
        <v>53</v>
      </c>
      <c r="G252" s="19">
        <f t="shared" si="3"/>
        <v>3.2156356381675139E-4</v>
      </c>
    </row>
    <row r="253" spans="1:7" x14ac:dyDescent="0.25">
      <c r="A253" s="16">
        <v>7407</v>
      </c>
      <c r="B253" s="16" t="s">
        <v>158</v>
      </c>
      <c r="C253" s="17" t="s">
        <v>159</v>
      </c>
      <c r="D253" s="2">
        <v>1237.44</v>
      </c>
      <c r="E253" s="2">
        <v>72465.100000000006</v>
      </c>
      <c r="F253" s="18">
        <v>73</v>
      </c>
      <c r="G253" s="19">
        <f t="shared" si="3"/>
        <v>3.472425160432145E-4</v>
      </c>
    </row>
    <row r="254" spans="1:7" x14ac:dyDescent="0.25">
      <c r="A254" s="16">
        <v>7243</v>
      </c>
      <c r="B254" s="16" t="s">
        <v>959</v>
      </c>
      <c r="C254" s="17" t="s">
        <v>960</v>
      </c>
      <c r="D254" s="2">
        <v>1157.96</v>
      </c>
      <c r="E254" s="2">
        <v>72251.839999999997</v>
      </c>
      <c r="F254" s="18">
        <v>77</v>
      </c>
      <c r="G254" s="19">
        <f t="shared" si="3"/>
        <v>3.2493934564698141E-4</v>
      </c>
    </row>
    <row r="255" spans="1:7" x14ac:dyDescent="0.25">
      <c r="A255" s="16">
        <v>7307</v>
      </c>
      <c r="B255" s="16" t="s">
        <v>524</v>
      </c>
      <c r="C255" s="17" t="s">
        <v>525</v>
      </c>
      <c r="D255" s="2">
        <v>958.26</v>
      </c>
      <c r="E255" s="2">
        <v>71632.66</v>
      </c>
      <c r="F255" s="18">
        <v>104</v>
      </c>
      <c r="G255" s="19">
        <f t="shared" si="3"/>
        <v>2.6890080603792567E-4</v>
      </c>
    </row>
    <row r="256" spans="1:7" x14ac:dyDescent="0.25">
      <c r="A256" s="16">
        <v>15860</v>
      </c>
      <c r="B256" s="16" t="s">
        <v>1059</v>
      </c>
      <c r="C256" s="17" t="s">
        <v>1060</v>
      </c>
      <c r="D256" s="2">
        <v>1076.5899999999999</v>
      </c>
      <c r="E256" s="2">
        <v>70609.66</v>
      </c>
      <c r="F256" s="18">
        <v>109</v>
      </c>
      <c r="G256" s="19">
        <f t="shared" si="3"/>
        <v>3.0210581551183433E-4</v>
      </c>
    </row>
    <row r="257" spans="1:7" x14ac:dyDescent="0.25">
      <c r="A257" s="16">
        <v>7164</v>
      </c>
      <c r="B257" s="16" t="s">
        <v>252</v>
      </c>
      <c r="C257" s="17" t="s">
        <v>253</v>
      </c>
      <c r="D257" s="2">
        <v>984.3</v>
      </c>
      <c r="E257" s="2">
        <v>70320.649999999994</v>
      </c>
      <c r="F257" s="18">
        <v>333</v>
      </c>
      <c r="G257" s="19">
        <f t="shared" si="3"/>
        <v>2.7620798466296227E-4</v>
      </c>
    </row>
    <row r="258" spans="1:7" x14ac:dyDescent="0.25">
      <c r="A258" s="16">
        <v>20227</v>
      </c>
      <c r="B258" s="16" t="s">
        <v>853</v>
      </c>
      <c r="C258" s="17" t="s">
        <v>854</v>
      </c>
      <c r="D258" s="2">
        <v>1083.7</v>
      </c>
      <c r="E258" s="2">
        <v>68377.279999999999</v>
      </c>
      <c r="F258" s="18">
        <v>186</v>
      </c>
      <c r="G258" s="19">
        <f t="shared" si="3"/>
        <v>3.0410097833917732E-4</v>
      </c>
    </row>
    <row r="259" spans="1:7" x14ac:dyDescent="0.25">
      <c r="A259" s="16">
        <v>12720</v>
      </c>
      <c r="B259" s="16" t="s">
        <v>1199</v>
      </c>
      <c r="C259" s="17" t="s">
        <v>1200</v>
      </c>
      <c r="D259" s="2">
        <v>1057.03</v>
      </c>
      <c r="E259" s="2">
        <v>67256.160000000003</v>
      </c>
      <c r="F259" s="18">
        <v>126</v>
      </c>
      <c r="G259" s="19">
        <f t="shared" ref="G259:G322" si="4">D259/$D$628</f>
        <v>2.966170131345027E-4</v>
      </c>
    </row>
    <row r="260" spans="1:7" x14ac:dyDescent="0.25">
      <c r="A260" s="16">
        <v>15265</v>
      </c>
      <c r="B260" s="16" t="s">
        <v>1051</v>
      </c>
      <c r="C260" s="17" t="s">
        <v>1052</v>
      </c>
      <c r="D260" s="2">
        <v>1054.04</v>
      </c>
      <c r="E260" s="2">
        <v>66931.100000000006</v>
      </c>
      <c r="F260" s="18">
        <v>150</v>
      </c>
      <c r="G260" s="19">
        <f t="shared" si="4"/>
        <v>2.9577797841526845E-4</v>
      </c>
    </row>
    <row r="261" spans="1:7" x14ac:dyDescent="0.25">
      <c r="A261" s="16">
        <v>7204</v>
      </c>
      <c r="B261" s="16" t="s">
        <v>1099</v>
      </c>
      <c r="C261" s="17" t="s">
        <v>1100</v>
      </c>
      <c r="D261" s="2">
        <v>1073.74</v>
      </c>
      <c r="E261" s="2">
        <v>66871.399999999994</v>
      </c>
      <c r="F261" s="18">
        <v>157</v>
      </c>
      <c r="G261" s="19">
        <f t="shared" si="4"/>
        <v>3.0130606669918637E-4</v>
      </c>
    </row>
    <row r="262" spans="1:7" x14ac:dyDescent="0.25">
      <c r="A262" s="16">
        <v>7334</v>
      </c>
      <c r="B262" s="16" t="s">
        <v>394</v>
      </c>
      <c r="C262" s="17" t="s">
        <v>395</v>
      </c>
      <c r="D262" s="2">
        <v>1050.3</v>
      </c>
      <c r="E262" s="2">
        <v>66300.45</v>
      </c>
      <c r="F262" s="18">
        <v>202</v>
      </c>
      <c r="G262" s="19">
        <f t="shared" si="4"/>
        <v>2.9472848348217949E-4</v>
      </c>
    </row>
    <row r="263" spans="1:7" x14ac:dyDescent="0.25">
      <c r="A263" s="16">
        <v>7592</v>
      </c>
      <c r="B263" s="16" t="s">
        <v>190</v>
      </c>
      <c r="C263" s="17" t="s">
        <v>191</v>
      </c>
      <c r="D263" s="2">
        <v>1088.27</v>
      </c>
      <c r="E263" s="2">
        <v>66267.960000000006</v>
      </c>
      <c r="F263" s="18">
        <v>154</v>
      </c>
      <c r="G263" s="19">
        <f t="shared" si="4"/>
        <v>3.0538338257559886E-4</v>
      </c>
    </row>
    <row r="264" spans="1:7" x14ac:dyDescent="0.25">
      <c r="A264" s="16">
        <v>7325</v>
      </c>
      <c r="B264" s="16" t="s">
        <v>559</v>
      </c>
      <c r="C264" s="17" t="s">
        <v>560</v>
      </c>
      <c r="D264" s="2">
        <v>1091.71</v>
      </c>
      <c r="E264" s="2">
        <v>65996.34</v>
      </c>
      <c r="F264" s="18">
        <v>100</v>
      </c>
      <c r="G264" s="19">
        <f t="shared" si="4"/>
        <v>3.0634869342314596E-4</v>
      </c>
    </row>
    <row r="265" spans="1:7" x14ac:dyDescent="0.25">
      <c r="A265" s="16">
        <v>20346</v>
      </c>
      <c r="B265" s="16" t="s">
        <v>565</v>
      </c>
      <c r="C265" s="17" t="s">
        <v>566</v>
      </c>
      <c r="D265" s="2">
        <v>988.13</v>
      </c>
      <c r="E265" s="2">
        <v>63483.79</v>
      </c>
      <c r="F265" s="18">
        <v>72</v>
      </c>
      <c r="G265" s="19">
        <f t="shared" si="4"/>
        <v>2.7728273482171385E-4</v>
      </c>
    </row>
    <row r="266" spans="1:7" x14ac:dyDescent="0.25">
      <c r="A266" s="16">
        <v>7154</v>
      </c>
      <c r="B266" s="16" t="s">
        <v>234</v>
      </c>
      <c r="C266" s="17" t="s">
        <v>1240</v>
      </c>
      <c r="D266" s="2">
        <v>956.29</v>
      </c>
      <c r="E266" s="2">
        <v>63413.29</v>
      </c>
      <c r="F266" s="18">
        <v>124</v>
      </c>
      <c r="G266" s="19">
        <f t="shared" si="4"/>
        <v>2.6834799720953386E-4</v>
      </c>
    </row>
    <row r="267" spans="1:7" x14ac:dyDescent="0.25">
      <c r="A267" s="16">
        <v>11401</v>
      </c>
      <c r="B267" s="16" t="s">
        <v>1151</v>
      </c>
      <c r="C267" s="17" t="s">
        <v>1152</v>
      </c>
      <c r="D267" s="2">
        <v>872.07</v>
      </c>
      <c r="E267" s="2">
        <v>63119.12</v>
      </c>
      <c r="F267" s="18">
        <v>181</v>
      </c>
      <c r="G267" s="19">
        <f t="shared" si="4"/>
        <v>2.4471471826173881E-4</v>
      </c>
    </row>
    <row r="268" spans="1:7" x14ac:dyDescent="0.25">
      <c r="A268" s="16">
        <v>7241</v>
      </c>
      <c r="B268" s="16" t="s">
        <v>955</v>
      </c>
      <c r="C268" s="17" t="s">
        <v>956</v>
      </c>
      <c r="D268" s="2">
        <v>1044.73</v>
      </c>
      <c r="E268" s="2">
        <v>62630.81</v>
      </c>
      <c r="F268" s="18">
        <v>39</v>
      </c>
      <c r="G268" s="19">
        <f t="shared" si="4"/>
        <v>2.9316546562728495E-4</v>
      </c>
    </row>
    <row r="269" spans="1:7" x14ac:dyDescent="0.25">
      <c r="A269" s="16">
        <v>7315</v>
      </c>
      <c r="B269" s="16" t="s">
        <v>540</v>
      </c>
      <c r="C269" s="17" t="s">
        <v>541</v>
      </c>
      <c r="D269" s="2">
        <v>912.04</v>
      </c>
      <c r="E269" s="2">
        <v>62043.74</v>
      </c>
      <c r="F269" s="18">
        <v>112</v>
      </c>
      <c r="G269" s="19">
        <f t="shared" si="4"/>
        <v>2.5593084459210412E-4</v>
      </c>
    </row>
    <row r="270" spans="1:7" x14ac:dyDescent="0.25">
      <c r="A270" s="16">
        <v>7254</v>
      </c>
      <c r="B270" s="16" t="s">
        <v>981</v>
      </c>
      <c r="C270" s="17" t="s">
        <v>982</v>
      </c>
      <c r="D270" s="2">
        <v>891.05</v>
      </c>
      <c r="E270" s="2">
        <v>61916.52</v>
      </c>
      <c r="F270" s="18">
        <v>96</v>
      </c>
      <c r="G270" s="19">
        <f t="shared" si="4"/>
        <v>2.5004076474035609E-4</v>
      </c>
    </row>
    <row r="271" spans="1:7" x14ac:dyDescent="0.25">
      <c r="A271" s="16">
        <v>16492</v>
      </c>
      <c r="B271" s="16" t="s">
        <v>703</v>
      </c>
      <c r="C271" s="17" t="s">
        <v>1241</v>
      </c>
      <c r="D271" s="2">
        <v>1000.43</v>
      </c>
      <c r="E271" s="2">
        <v>61885.26</v>
      </c>
      <c r="F271" s="18">
        <v>92</v>
      </c>
      <c r="G271" s="19">
        <f t="shared" si="4"/>
        <v>2.8073428232893154E-4</v>
      </c>
    </row>
    <row r="272" spans="1:7" x14ac:dyDescent="0.25">
      <c r="A272" s="16">
        <v>7279</v>
      </c>
      <c r="B272" s="16" t="s">
        <v>667</v>
      </c>
      <c r="C272" s="17" t="s">
        <v>668</v>
      </c>
      <c r="D272" s="2">
        <v>989.52</v>
      </c>
      <c r="E272" s="2">
        <v>61083.67</v>
      </c>
      <c r="F272" s="18">
        <v>137</v>
      </c>
      <c r="G272" s="19">
        <f t="shared" si="4"/>
        <v>2.7767278775139127E-4</v>
      </c>
    </row>
    <row r="273" spans="1:7" x14ac:dyDescent="0.25">
      <c r="A273" s="16">
        <v>7144</v>
      </c>
      <c r="B273" s="16" t="s">
        <v>214</v>
      </c>
      <c r="C273" s="17" t="s">
        <v>215</v>
      </c>
      <c r="D273" s="2">
        <v>997.83</v>
      </c>
      <c r="E273" s="2">
        <v>61078.27</v>
      </c>
      <c r="F273" s="18">
        <v>170</v>
      </c>
      <c r="G273" s="19">
        <f t="shared" si="4"/>
        <v>2.8000468692090182E-4</v>
      </c>
    </row>
    <row r="274" spans="1:7" x14ac:dyDescent="0.25">
      <c r="A274" s="16">
        <v>7593</v>
      </c>
      <c r="B274" s="16" t="s">
        <v>62</v>
      </c>
      <c r="C274" s="17" t="s">
        <v>63</v>
      </c>
      <c r="D274" s="2">
        <v>1024.51</v>
      </c>
      <c r="E274" s="2">
        <v>60685.78</v>
      </c>
      <c r="F274" s="18">
        <v>57</v>
      </c>
      <c r="G274" s="19">
        <f t="shared" si="4"/>
        <v>2.8749145826176113E-4</v>
      </c>
    </row>
    <row r="275" spans="1:7" x14ac:dyDescent="0.25">
      <c r="A275" s="16">
        <v>7104</v>
      </c>
      <c r="B275" s="16" t="s">
        <v>324</v>
      </c>
      <c r="C275" s="17" t="s">
        <v>325</v>
      </c>
      <c r="D275" s="2">
        <v>938.73</v>
      </c>
      <c r="E275" s="2">
        <v>59830.98</v>
      </c>
      <c r="F275" s="18">
        <v>126</v>
      </c>
      <c r="G275" s="19">
        <f t="shared" si="4"/>
        <v>2.6342042206914824E-4</v>
      </c>
    </row>
    <row r="276" spans="1:7" x14ac:dyDescent="0.25">
      <c r="A276" s="16">
        <v>7102</v>
      </c>
      <c r="B276" s="16" t="s">
        <v>320</v>
      </c>
      <c r="C276" s="17" t="s">
        <v>321</v>
      </c>
      <c r="D276" s="2">
        <v>858.13</v>
      </c>
      <c r="E276" s="2">
        <v>58614.01</v>
      </c>
      <c r="F276" s="18">
        <v>65</v>
      </c>
      <c r="G276" s="19">
        <f t="shared" si="4"/>
        <v>2.4080296442022535E-4</v>
      </c>
    </row>
    <row r="277" spans="1:7" x14ac:dyDescent="0.25">
      <c r="A277" s="16">
        <v>17321</v>
      </c>
      <c r="B277" s="16" t="s">
        <v>739</v>
      </c>
      <c r="C277" s="17" t="s">
        <v>740</v>
      </c>
      <c r="D277" s="2">
        <v>925.64</v>
      </c>
      <c r="E277" s="2">
        <v>56788</v>
      </c>
      <c r="F277" s="18">
        <v>84</v>
      </c>
      <c r="G277" s="19">
        <f t="shared" si="4"/>
        <v>2.5974718980333679E-4</v>
      </c>
    </row>
    <row r="278" spans="1:7" x14ac:dyDescent="0.25">
      <c r="A278" s="16">
        <v>20071</v>
      </c>
      <c r="B278" s="16" t="s">
        <v>837</v>
      </c>
      <c r="C278" s="17" t="s">
        <v>838</v>
      </c>
      <c r="D278" s="2">
        <v>929.91</v>
      </c>
      <c r="E278" s="2">
        <v>54630.44</v>
      </c>
      <c r="F278" s="18">
        <v>127</v>
      </c>
      <c r="G278" s="19">
        <f t="shared" si="4"/>
        <v>2.6094540995421646E-4</v>
      </c>
    </row>
    <row r="279" spans="1:7" x14ac:dyDescent="0.25">
      <c r="A279" s="16">
        <v>7152</v>
      </c>
      <c r="B279" s="16" t="s">
        <v>230</v>
      </c>
      <c r="C279" s="17" t="s">
        <v>231</v>
      </c>
      <c r="D279" s="2">
        <v>864.83</v>
      </c>
      <c r="E279" s="2">
        <v>54097.33</v>
      </c>
      <c r="F279" s="18">
        <v>41</v>
      </c>
      <c r="G279" s="19">
        <f t="shared" si="4"/>
        <v>2.4268307566399441E-4</v>
      </c>
    </row>
    <row r="280" spans="1:7" x14ac:dyDescent="0.25">
      <c r="A280" s="16">
        <v>7337</v>
      </c>
      <c r="B280" s="16" t="s">
        <v>400</v>
      </c>
      <c r="C280" s="17" t="s">
        <v>401</v>
      </c>
      <c r="D280" s="2">
        <v>891.68</v>
      </c>
      <c r="E280" s="2">
        <v>53704.07</v>
      </c>
      <c r="F280" s="18">
        <v>49</v>
      </c>
      <c r="G280" s="19">
        <f t="shared" si="4"/>
        <v>2.5021755131999411E-4</v>
      </c>
    </row>
    <row r="281" spans="1:7" x14ac:dyDescent="0.25">
      <c r="A281" s="16">
        <v>7202</v>
      </c>
      <c r="B281" s="16" t="s">
        <v>1095</v>
      </c>
      <c r="C281" s="17" t="s">
        <v>1096</v>
      </c>
      <c r="D281" s="2">
        <v>862.03</v>
      </c>
      <c r="E281" s="2">
        <v>53238.98</v>
      </c>
      <c r="F281" s="18">
        <v>130</v>
      </c>
      <c r="G281" s="19">
        <f t="shared" si="4"/>
        <v>2.4189735753227002E-4</v>
      </c>
    </row>
    <row r="282" spans="1:7" x14ac:dyDescent="0.25">
      <c r="A282" s="16">
        <v>12773</v>
      </c>
      <c r="B282" s="16" t="s">
        <v>1205</v>
      </c>
      <c r="C282" s="17" t="s">
        <v>1206</v>
      </c>
      <c r="D282" s="2">
        <v>815.42</v>
      </c>
      <c r="E282" s="2">
        <v>51608.4</v>
      </c>
      <c r="F282" s="18">
        <v>39</v>
      </c>
      <c r="G282" s="19">
        <f t="shared" si="4"/>
        <v>2.2881795677524402E-4</v>
      </c>
    </row>
    <row r="283" spans="1:7" x14ac:dyDescent="0.25">
      <c r="A283" s="16">
        <v>15122</v>
      </c>
      <c r="B283" s="16" t="s">
        <v>1047</v>
      </c>
      <c r="C283" s="17" t="s">
        <v>1048</v>
      </c>
      <c r="D283" s="2">
        <v>862.74</v>
      </c>
      <c r="E283" s="2">
        <v>51394.69</v>
      </c>
      <c r="F283" s="18">
        <v>73</v>
      </c>
      <c r="G283" s="19">
        <f t="shared" si="4"/>
        <v>2.4209659320138585E-4</v>
      </c>
    </row>
    <row r="284" spans="1:7" x14ac:dyDescent="0.25">
      <c r="A284" s="16">
        <v>10844</v>
      </c>
      <c r="B284" s="16" t="s">
        <v>104</v>
      </c>
      <c r="C284" s="17" t="s">
        <v>105</v>
      </c>
      <c r="D284" s="2">
        <v>883.29</v>
      </c>
      <c r="E284" s="2">
        <v>51127.61</v>
      </c>
      <c r="F284" s="18">
        <v>15</v>
      </c>
      <c r="G284" s="19">
        <f t="shared" si="4"/>
        <v>2.4786320306100575E-4</v>
      </c>
    </row>
    <row r="285" spans="1:7" x14ac:dyDescent="0.25">
      <c r="A285" s="16">
        <v>12295</v>
      </c>
      <c r="B285" s="16" t="s">
        <v>1171</v>
      </c>
      <c r="C285" s="17" t="s">
        <v>1172</v>
      </c>
      <c r="D285" s="2">
        <v>791.87</v>
      </c>
      <c r="E285" s="2">
        <v>51091.72</v>
      </c>
      <c r="F285" s="18">
        <v>133</v>
      </c>
      <c r="G285" s="19">
        <f t="shared" si="4"/>
        <v>2.2220950606020517E-4</v>
      </c>
    </row>
    <row r="286" spans="1:7" x14ac:dyDescent="0.25">
      <c r="A286" s="16">
        <v>7079</v>
      </c>
      <c r="B286" s="16" t="s">
        <v>458</v>
      </c>
      <c r="C286" s="17" t="s">
        <v>459</v>
      </c>
      <c r="D286" s="2">
        <v>668.2</v>
      </c>
      <c r="E286" s="2">
        <v>50599.81</v>
      </c>
      <c r="F286" s="18">
        <v>118</v>
      </c>
      <c r="G286" s="19">
        <f t="shared" si="4"/>
        <v>1.8750601986365073E-4</v>
      </c>
    </row>
    <row r="287" spans="1:7" x14ac:dyDescent="0.25">
      <c r="A287" s="16">
        <v>7065</v>
      </c>
      <c r="B287" s="16" t="s">
        <v>919</v>
      </c>
      <c r="C287" s="17" t="s">
        <v>920</v>
      </c>
      <c r="D287" s="2">
        <v>793.91</v>
      </c>
      <c r="E287" s="2">
        <v>49756.36</v>
      </c>
      <c r="F287" s="18">
        <v>94</v>
      </c>
      <c r="G287" s="19">
        <f t="shared" si="4"/>
        <v>2.2278195784189005E-4</v>
      </c>
    </row>
    <row r="288" spans="1:7" x14ac:dyDescent="0.25">
      <c r="A288" s="16">
        <v>7055</v>
      </c>
      <c r="B288" s="16" t="s">
        <v>899</v>
      </c>
      <c r="C288" s="17" t="s">
        <v>900</v>
      </c>
      <c r="D288" s="2">
        <v>799.26</v>
      </c>
      <c r="E288" s="2">
        <v>49665.79</v>
      </c>
      <c r="F288" s="18">
        <v>65</v>
      </c>
      <c r="G288" s="19">
        <f t="shared" si="4"/>
        <v>2.2428324070072054E-4</v>
      </c>
    </row>
    <row r="289" spans="1:7" x14ac:dyDescent="0.25">
      <c r="A289" s="16">
        <v>7270</v>
      </c>
      <c r="B289" s="16" t="s">
        <v>651</v>
      </c>
      <c r="C289" s="17" t="s">
        <v>652</v>
      </c>
      <c r="D289" s="2">
        <v>742.69</v>
      </c>
      <c r="E289" s="2">
        <v>48630.51</v>
      </c>
      <c r="F289" s="18">
        <v>99</v>
      </c>
      <c r="G289" s="19">
        <f t="shared" si="4"/>
        <v>2.0840892830370362E-4</v>
      </c>
    </row>
    <row r="290" spans="1:7" x14ac:dyDescent="0.25">
      <c r="A290" s="16">
        <v>7059</v>
      </c>
      <c r="B290" s="16" t="s">
        <v>907</v>
      </c>
      <c r="C290" s="17" t="s">
        <v>908</v>
      </c>
      <c r="D290" s="2">
        <v>753.69</v>
      </c>
      <c r="E290" s="2">
        <v>47701.78</v>
      </c>
      <c r="F290" s="18">
        <v>79</v>
      </c>
      <c r="G290" s="19">
        <f t="shared" si="4"/>
        <v>2.1149567810690648E-4</v>
      </c>
    </row>
    <row r="291" spans="1:7" x14ac:dyDescent="0.25">
      <c r="A291" s="16">
        <v>7180</v>
      </c>
      <c r="B291" s="16" t="s">
        <v>28</v>
      </c>
      <c r="C291" s="17" t="s">
        <v>29</v>
      </c>
      <c r="D291" s="2">
        <v>735.48</v>
      </c>
      <c r="E291" s="2">
        <v>47449.98</v>
      </c>
      <c r="F291" s="18">
        <v>91</v>
      </c>
      <c r="G291" s="19">
        <f t="shared" si="4"/>
        <v>2.0638570411451337E-4</v>
      </c>
    </row>
    <row r="292" spans="1:7" x14ac:dyDescent="0.25">
      <c r="A292" s="16">
        <v>13017</v>
      </c>
      <c r="B292" s="16" t="s">
        <v>999</v>
      </c>
      <c r="C292" s="17" t="s">
        <v>1000</v>
      </c>
      <c r="D292" s="2">
        <v>727.05</v>
      </c>
      <c r="E292" s="2">
        <v>47022.99</v>
      </c>
      <c r="F292" s="18">
        <v>67</v>
      </c>
      <c r="G292" s="19">
        <f t="shared" si="4"/>
        <v>2.0402013131078604E-4</v>
      </c>
    </row>
    <row r="293" spans="1:7" x14ac:dyDescent="0.25">
      <c r="A293" s="16">
        <v>7589</v>
      </c>
      <c r="B293" s="16" t="s">
        <v>184</v>
      </c>
      <c r="C293" s="17" t="s">
        <v>185</v>
      </c>
      <c r="D293" s="2">
        <v>729.63</v>
      </c>
      <c r="E293" s="2">
        <v>46595.99</v>
      </c>
      <c r="F293" s="18">
        <v>65</v>
      </c>
      <c r="G293" s="19">
        <f t="shared" si="4"/>
        <v>2.0474411444644638E-4</v>
      </c>
    </row>
    <row r="294" spans="1:7" x14ac:dyDescent="0.25">
      <c r="A294" s="16">
        <v>16421</v>
      </c>
      <c r="B294" s="16" t="s">
        <v>697</v>
      </c>
      <c r="C294" s="17" t="s">
        <v>698</v>
      </c>
      <c r="D294" s="2">
        <v>788.99</v>
      </c>
      <c r="E294" s="2">
        <v>46372.86</v>
      </c>
      <c r="F294" s="18">
        <v>50</v>
      </c>
      <c r="G294" s="19">
        <f t="shared" si="4"/>
        <v>2.2140133883900295E-4</v>
      </c>
    </row>
    <row r="295" spans="1:7" x14ac:dyDescent="0.25">
      <c r="A295" s="16">
        <v>7252</v>
      </c>
      <c r="B295" s="16" t="s">
        <v>977</v>
      </c>
      <c r="C295" s="17" t="s">
        <v>978</v>
      </c>
      <c r="D295" s="2">
        <v>704.69</v>
      </c>
      <c r="E295" s="2">
        <v>46057.82</v>
      </c>
      <c r="F295" s="18">
        <v>145</v>
      </c>
      <c r="G295" s="19">
        <f t="shared" si="4"/>
        <v>1.9774561080173006E-4</v>
      </c>
    </row>
    <row r="296" spans="1:7" x14ac:dyDescent="0.25">
      <c r="A296" s="16">
        <v>21316</v>
      </c>
      <c r="B296" s="16" t="s">
        <v>595</v>
      </c>
      <c r="C296" s="17" t="s">
        <v>596</v>
      </c>
      <c r="D296" s="2">
        <v>760.24</v>
      </c>
      <c r="E296" s="2">
        <v>45796.9</v>
      </c>
      <c r="F296" s="18">
        <v>28</v>
      </c>
      <c r="G296" s="19">
        <f t="shared" si="4"/>
        <v>2.1333369730790455E-4</v>
      </c>
    </row>
    <row r="297" spans="1:7" x14ac:dyDescent="0.25">
      <c r="A297" s="16">
        <v>13161</v>
      </c>
      <c r="B297" s="16" t="s">
        <v>1011</v>
      </c>
      <c r="C297" s="17" t="s">
        <v>1012</v>
      </c>
      <c r="D297" s="2">
        <v>660.02</v>
      </c>
      <c r="E297" s="2">
        <v>45639.82</v>
      </c>
      <c r="F297" s="18">
        <v>42</v>
      </c>
      <c r="G297" s="19">
        <f t="shared" si="4"/>
        <v>1.8521060046454167E-4</v>
      </c>
    </row>
    <row r="298" spans="1:7" x14ac:dyDescent="0.25">
      <c r="A298" s="16">
        <v>14632</v>
      </c>
      <c r="B298" s="16" t="s">
        <v>1035</v>
      </c>
      <c r="C298" s="17" t="s">
        <v>1036</v>
      </c>
      <c r="D298" s="2">
        <v>643.78</v>
      </c>
      <c r="E298" s="2">
        <v>45620.34</v>
      </c>
      <c r="F298" s="18">
        <v>91</v>
      </c>
      <c r="G298" s="19">
        <f t="shared" si="4"/>
        <v>1.8065343530054034E-4</v>
      </c>
    </row>
    <row r="299" spans="1:7" x14ac:dyDescent="0.25">
      <c r="A299" s="16">
        <v>7070</v>
      </c>
      <c r="B299" s="16" t="s">
        <v>440</v>
      </c>
      <c r="C299" s="17" t="s">
        <v>441</v>
      </c>
      <c r="D299" s="2">
        <v>716.83</v>
      </c>
      <c r="E299" s="2">
        <v>45557.07</v>
      </c>
      <c r="F299" s="18">
        <v>82</v>
      </c>
      <c r="G299" s="19">
        <f t="shared" si="4"/>
        <v>2.0115226012999213E-4</v>
      </c>
    </row>
    <row r="300" spans="1:7" x14ac:dyDescent="0.25">
      <c r="A300" s="16">
        <v>7155</v>
      </c>
      <c r="B300" s="16" t="s">
        <v>236</v>
      </c>
      <c r="C300" s="17" t="s">
        <v>237</v>
      </c>
      <c r="D300" s="2">
        <v>730.25</v>
      </c>
      <c r="E300" s="2">
        <v>45357.5</v>
      </c>
      <c r="F300" s="18">
        <v>111</v>
      </c>
      <c r="G300" s="19">
        <f t="shared" si="4"/>
        <v>2.0491809488989963E-4</v>
      </c>
    </row>
    <row r="301" spans="1:7" x14ac:dyDescent="0.25">
      <c r="A301" s="16">
        <v>7157</v>
      </c>
      <c r="B301" s="16" t="s">
        <v>240</v>
      </c>
      <c r="C301" s="17" t="s">
        <v>241</v>
      </c>
      <c r="D301" s="2">
        <v>674.19</v>
      </c>
      <c r="E301" s="2">
        <v>45269.04</v>
      </c>
      <c r="F301" s="18">
        <v>77</v>
      </c>
      <c r="G301" s="19">
        <f t="shared" si="4"/>
        <v>1.8918689543830392E-4</v>
      </c>
    </row>
    <row r="302" spans="1:7" x14ac:dyDescent="0.25">
      <c r="A302" s="16">
        <v>7366</v>
      </c>
      <c r="B302" s="16" t="s">
        <v>264</v>
      </c>
      <c r="C302" s="17" t="s">
        <v>265</v>
      </c>
      <c r="D302" s="2">
        <v>705.73</v>
      </c>
      <c r="E302" s="2">
        <v>45088.21</v>
      </c>
      <c r="F302" s="18">
        <v>166</v>
      </c>
      <c r="G302" s="19">
        <f t="shared" si="4"/>
        <v>1.9803744896494197E-4</v>
      </c>
    </row>
    <row r="303" spans="1:7" x14ac:dyDescent="0.25">
      <c r="A303" s="16">
        <v>20367</v>
      </c>
      <c r="B303" s="16" t="s">
        <v>569</v>
      </c>
      <c r="C303" s="17" t="s">
        <v>570</v>
      </c>
      <c r="D303" s="2">
        <v>682.69</v>
      </c>
      <c r="E303" s="2">
        <v>44060.11</v>
      </c>
      <c r="F303" s="18">
        <v>108</v>
      </c>
      <c r="G303" s="19">
        <f t="shared" si="4"/>
        <v>1.9157211119532434E-4</v>
      </c>
    </row>
    <row r="304" spans="1:7" x14ac:dyDescent="0.25">
      <c r="A304" s="16">
        <v>7333</v>
      </c>
      <c r="B304" s="16" t="s">
        <v>392</v>
      </c>
      <c r="C304" s="17" t="s">
        <v>393</v>
      </c>
      <c r="D304" s="2">
        <v>666.15</v>
      </c>
      <c r="E304" s="2">
        <v>43391.62</v>
      </c>
      <c r="F304" s="18">
        <v>80</v>
      </c>
      <c r="G304" s="19">
        <f t="shared" si="4"/>
        <v>1.8693076194578107E-4</v>
      </c>
    </row>
    <row r="305" spans="1:7" x14ac:dyDescent="0.25">
      <c r="A305" s="16">
        <v>7084</v>
      </c>
      <c r="B305" s="16" t="s">
        <v>466</v>
      </c>
      <c r="C305" s="17" t="s">
        <v>467</v>
      </c>
      <c r="D305" s="2">
        <v>661.8</v>
      </c>
      <c r="E305" s="2">
        <v>43134.45</v>
      </c>
      <c r="F305" s="18">
        <v>49</v>
      </c>
      <c r="G305" s="19">
        <f t="shared" si="4"/>
        <v>1.8571009270542359E-4</v>
      </c>
    </row>
    <row r="306" spans="1:7" x14ac:dyDescent="0.25">
      <c r="A306" s="16">
        <v>22395</v>
      </c>
      <c r="B306" s="16" t="s">
        <v>613</v>
      </c>
      <c r="C306" s="17" t="s">
        <v>614</v>
      </c>
      <c r="D306" s="2">
        <v>670.72</v>
      </c>
      <c r="E306" s="2">
        <v>42571</v>
      </c>
      <c r="F306" s="18">
        <v>74</v>
      </c>
      <c r="G306" s="19">
        <f t="shared" si="4"/>
        <v>1.8821316618220264E-4</v>
      </c>
    </row>
    <row r="307" spans="1:7" x14ac:dyDescent="0.25">
      <c r="A307" s="16">
        <v>7262</v>
      </c>
      <c r="B307" s="16" t="s">
        <v>635</v>
      </c>
      <c r="C307" s="17" t="s">
        <v>636</v>
      </c>
      <c r="D307" s="2">
        <v>719.73</v>
      </c>
      <c r="E307" s="2">
        <v>41602.870000000003</v>
      </c>
      <c r="F307" s="18">
        <v>163</v>
      </c>
      <c r="G307" s="19">
        <f t="shared" si="4"/>
        <v>2.019660396235638E-4</v>
      </c>
    </row>
    <row r="308" spans="1:7" x14ac:dyDescent="0.25">
      <c r="A308" s="16">
        <v>21961</v>
      </c>
      <c r="B308" s="16" t="s">
        <v>603</v>
      </c>
      <c r="C308" s="17" t="s">
        <v>604</v>
      </c>
      <c r="D308" s="2">
        <v>692.96</v>
      </c>
      <c r="E308" s="2">
        <v>41247.269999999997</v>
      </c>
      <c r="F308" s="18">
        <v>50</v>
      </c>
      <c r="G308" s="19">
        <f t="shared" si="4"/>
        <v>1.944540130570419E-4</v>
      </c>
    </row>
    <row r="309" spans="1:7" x14ac:dyDescent="0.25">
      <c r="A309" s="16">
        <v>7078</v>
      </c>
      <c r="B309" s="16" t="s">
        <v>456</v>
      </c>
      <c r="C309" s="17" t="s">
        <v>457</v>
      </c>
      <c r="D309" s="2">
        <v>676.45</v>
      </c>
      <c r="E309" s="2">
        <v>40403.42</v>
      </c>
      <c r="F309" s="18">
        <v>41</v>
      </c>
      <c r="G309" s="19">
        <f t="shared" si="4"/>
        <v>1.8982108221605288E-4</v>
      </c>
    </row>
    <row r="310" spans="1:7" x14ac:dyDescent="0.25">
      <c r="A310" s="16">
        <v>7074</v>
      </c>
      <c r="B310" s="16" t="s">
        <v>448</v>
      </c>
      <c r="C310" s="17" t="s">
        <v>449</v>
      </c>
      <c r="D310" s="2">
        <v>556.89</v>
      </c>
      <c r="E310" s="2">
        <v>39919.96</v>
      </c>
      <c r="F310" s="18">
        <v>84</v>
      </c>
      <c r="G310" s="19">
        <f t="shared" si="4"/>
        <v>1.562709179914224E-4</v>
      </c>
    </row>
    <row r="311" spans="1:7" x14ac:dyDescent="0.25">
      <c r="A311" s="16">
        <v>17837</v>
      </c>
      <c r="B311" s="16" t="s">
        <v>767</v>
      </c>
      <c r="C311" s="17" t="s">
        <v>768</v>
      </c>
      <c r="D311" s="2">
        <v>578.65</v>
      </c>
      <c r="E311" s="2">
        <v>39898.82</v>
      </c>
      <c r="F311" s="18">
        <v>81</v>
      </c>
      <c r="G311" s="19">
        <f t="shared" si="4"/>
        <v>1.623770703293946E-4</v>
      </c>
    </row>
    <row r="312" spans="1:7" x14ac:dyDescent="0.25">
      <c r="A312" s="16">
        <v>22454</v>
      </c>
      <c r="B312" s="16" t="s">
        <v>615</v>
      </c>
      <c r="C312" s="17" t="s">
        <v>616</v>
      </c>
      <c r="D312" s="2">
        <v>646.46</v>
      </c>
      <c r="E312" s="2">
        <v>39839.480000000003</v>
      </c>
      <c r="F312" s="18">
        <v>78</v>
      </c>
      <c r="G312" s="19">
        <f t="shared" si="4"/>
        <v>1.8140547979804796E-4</v>
      </c>
    </row>
    <row r="313" spans="1:7" x14ac:dyDescent="0.25">
      <c r="A313" s="16">
        <v>7582</v>
      </c>
      <c r="B313" s="16" t="s">
        <v>170</v>
      </c>
      <c r="C313" s="17" t="s">
        <v>171</v>
      </c>
      <c r="D313" s="2">
        <v>584.63</v>
      </c>
      <c r="E313" s="2">
        <v>39468.44</v>
      </c>
      <c r="F313" s="18">
        <v>129</v>
      </c>
      <c r="G313" s="19">
        <f t="shared" si="4"/>
        <v>1.6405513976786308E-4</v>
      </c>
    </row>
    <row r="314" spans="1:7" x14ac:dyDescent="0.25">
      <c r="A314" s="16">
        <v>7190</v>
      </c>
      <c r="B314" s="16" t="s">
        <v>46</v>
      </c>
      <c r="C314" s="17" t="s">
        <v>47</v>
      </c>
      <c r="D314" s="2">
        <v>520.04999999999995</v>
      </c>
      <c r="E314" s="2">
        <v>39140.81</v>
      </c>
      <c r="F314" s="18">
        <v>104</v>
      </c>
      <c r="G314" s="19">
        <f t="shared" si="4"/>
        <v>1.459331122868775E-4</v>
      </c>
    </row>
    <row r="315" spans="1:7" x14ac:dyDescent="0.25">
      <c r="A315" s="16">
        <v>7117</v>
      </c>
      <c r="B315" s="16" t="s">
        <v>350</v>
      </c>
      <c r="C315" s="17" t="s">
        <v>351</v>
      </c>
      <c r="D315" s="2">
        <v>581.46</v>
      </c>
      <c r="E315" s="2">
        <v>38584.83</v>
      </c>
      <c r="F315" s="18">
        <v>69</v>
      </c>
      <c r="G315" s="19">
        <f t="shared" si="4"/>
        <v>1.6316559459730371E-4</v>
      </c>
    </row>
    <row r="316" spans="1:7" x14ac:dyDescent="0.25">
      <c r="A316" s="16">
        <v>11053</v>
      </c>
      <c r="B316" s="16" t="s">
        <v>108</v>
      </c>
      <c r="C316" s="17" t="s">
        <v>109</v>
      </c>
      <c r="D316" s="2">
        <v>573.80999999999995</v>
      </c>
      <c r="E316" s="2">
        <v>38525.599999999999</v>
      </c>
      <c r="F316" s="18">
        <v>83</v>
      </c>
      <c r="G316" s="19">
        <f t="shared" si="4"/>
        <v>1.6101890041598534E-4</v>
      </c>
    </row>
    <row r="317" spans="1:7" x14ac:dyDescent="0.25">
      <c r="A317" s="16">
        <v>7171</v>
      </c>
      <c r="B317" s="16" t="s">
        <v>10</v>
      </c>
      <c r="C317" s="17" t="s">
        <v>11</v>
      </c>
      <c r="D317" s="2">
        <v>589</v>
      </c>
      <c r="E317" s="2">
        <v>38399.86</v>
      </c>
      <c r="F317" s="18">
        <v>45</v>
      </c>
      <c r="G317" s="19">
        <f t="shared" si="4"/>
        <v>1.6528142128059004E-4</v>
      </c>
    </row>
    <row r="318" spans="1:7" x14ac:dyDescent="0.25">
      <c r="A318" s="16">
        <v>19062</v>
      </c>
      <c r="B318" s="16" t="s">
        <v>815</v>
      </c>
      <c r="C318" s="17" t="s">
        <v>816</v>
      </c>
      <c r="D318" s="2">
        <v>667.62</v>
      </c>
      <c r="E318" s="2">
        <v>38148.43</v>
      </c>
      <c r="F318" s="18">
        <v>69</v>
      </c>
      <c r="G318" s="19">
        <f t="shared" si="4"/>
        <v>1.8734326396493639E-4</v>
      </c>
    </row>
    <row r="319" spans="1:7" x14ac:dyDescent="0.25">
      <c r="A319" s="16">
        <v>7212</v>
      </c>
      <c r="B319" s="16" t="s">
        <v>1115</v>
      </c>
      <c r="C319" s="17" t="s">
        <v>1116</v>
      </c>
      <c r="D319" s="2">
        <v>536.58000000000004</v>
      </c>
      <c r="E319" s="2">
        <v>37987.199999999997</v>
      </c>
      <c r="F319" s="18">
        <v>80</v>
      </c>
      <c r="G319" s="19">
        <f t="shared" si="4"/>
        <v>1.5057165540023601E-4</v>
      </c>
    </row>
    <row r="320" spans="1:7" x14ac:dyDescent="0.25">
      <c r="A320" s="16">
        <v>7363</v>
      </c>
      <c r="B320" s="16" t="s">
        <v>258</v>
      </c>
      <c r="C320" s="17" t="s">
        <v>259</v>
      </c>
      <c r="D320" s="2">
        <v>602.12</v>
      </c>
      <c r="E320" s="2">
        <v>37642</v>
      </c>
      <c r="F320" s="18">
        <v>71</v>
      </c>
      <c r="G320" s="19">
        <f t="shared" si="4"/>
        <v>1.6896307195495564E-4</v>
      </c>
    </row>
    <row r="321" spans="1:7" x14ac:dyDescent="0.25">
      <c r="A321" s="16">
        <v>17143</v>
      </c>
      <c r="B321" s="16" t="s">
        <v>727</v>
      </c>
      <c r="C321" s="17" t="s">
        <v>728</v>
      </c>
      <c r="D321" s="2">
        <v>485.92</v>
      </c>
      <c r="E321" s="2">
        <v>37562.75</v>
      </c>
      <c r="F321" s="18">
        <v>41</v>
      </c>
      <c r="G321" s="19">
        <f t="shared" si="4"/>
        <v>1.3635576948839442E-4</v>
      </c>
    </row>
    <row r="322" spans="1:7" x14ac:dyDescent="0.25">
      <c r="A322" s="16">
        <v>7335</v>
      </c>
      <c r="B322" s="16" t="s">
        <v>396</v>
      </c>
      <c r="C322" s="17" t="s">
        <v>397</v>
      </c>
      <c r="D322" s="2">
        <v>615.26</v>
      </c>
      <c r="E322" s="2">
        <v>37242.06</v>
      </c>
      <c r="F322" s="18">
        <v>74</v>
      </c>
      <c r="G322" s="19">
        <f t="shared" si="4"/>
        <v>1.7265033490169071E-4</v>
      </c>
    </row>
    <row r="323" spans="1:7" x14ac:dyDescent="0.25">
      <c r="A323" s="16">
        <v>20561</v>
      </c>
      <c r="B323" s="16" t="s">
        <v>579</v>
      </c>
      <c r="C323" s="17" t="s">
        <v>580</v>
      </c>
      <c r="D323" s="2">
        <v>642.15</v>
      </c>
      <c r="E323" s="2">
        <v>36739.46</v>
      </c>
      <c r="F323" s="18">
        <v>51</v>
      </c>
      <c r="G323" s="19">
        <f t="shared" ref="G323:G386" si="5">D323/$D$628</f>
        <v>1.8019603510242935E-4</v>
      </c>
    </row>
    <row r="324" spans="1:7" x14ac:dyDescent="0.25">
      <c r="A324" s="16">
        <v>16027</v>
      </c>
      <c r="B324" s="16" t="s">
        <v>1069</v>
      </c>
      <c r="C324" s="17" t="s">
        <v>1070</v>
      </c>
      <c r="D324" s="2">
        <v>580.38</v>
      </c>
      <c r="E324" s="2">
        <v>36547</v>
      </c>
      <c r="F324" s="18">
        <v>77</v>
      </c>
      <c r="G324" s="19">
        <f t="shared" si="5"/>
        <v>1.6286253188935287E-4</v>
      </c>
    </row>
    <row r="325" spans="1:7" x14ac:dyDescent="0.25">
      <c r="A325" s="16">
        <v>15960</v>
      </c>
      <c r="B325" s="16" t="s">
        <v>1067</v>
      </c>
      <c r="C325" s="17" t="s">
        <v>1068</v>
      </c>
      <c r="D325" s="2">
        <v>542.80999999999995</v>
      </c>
      <c r="E325" s="2">
        <v>36367.26</v>
      </c>
      <c r="F325" s="18">
        <v>102</v>
      </c>
      <c r="G325" s="19">
        <f t="shared" si="5"/>
        <v>1.523198782433227E-4</v>
      </c>
    </row>
    <row r="326" spans="1:7" x14ac:dyDescent="0.25">
      <c r="A326" s="16">
        <v>7587</v>
      </c>
      <c r="B326" s="16" t="s">
        <v>180</v>
      </c>
      <c r="C326" s="17" t="s">
        <v>181</v>
      </c>
      <c r="D326" s="2">
        <v>559.9</v>
      </c>
      <c r="E326" s="2">
        <v>35992.589999999997</v>
      </c>
      <c r="F326" s="18">
        <v>27</v>
      </c>
      <c r="G326" s="19">
        <f t="shared" si="5"/>
        <v>1.5711556498302609E-4</v>
      </c>
    </row>
    <row r="327" spans="1:7" x14ac:dyDescent="0.25">
      <c r="A327" s="16">
        <v>7090</v>
      </c>
      <c r="B327" s="16" t="s">
        <v>478</v>
      </c>
      <c r="C327" s="17" t="s">
        <v>479</v>
      </c>
      <c r="D327" s="2">
        <v>481.27</v>
      </c>
      <c r="E327" s="2">
        <v>35661.879999999997</v>
      </c>
      <c r="F327" s="18">
        <v>92</v>
      </c>
      <c r="G327" s="19">
        <f t="shared" si="5"/>
        <v>1.3505091616249502E-4</v>
      </c>
    </row>
    <row r="328" spans="1:7" x14ac:dyDescent="0.25">
      <c r="A328" s="16">
        <v>7093</v>
      </c>
      <c r="B328" s="16" t="s">
        <v>484</v>
      </c>
      <c r="C328" s="17" t="s">
        <v>485</v>
      </c>
      <c r="D328" s="2">
        <v>540.25</v>
      </c>
      <c r="E328" s="2">
        <v>35567.85</v>
      </c>
      <c r="F328" s="18">
        <v>72</v>
      </c>
      <c r="G328" s="19">
        <f t="shared" si="5"/>
        <v>1.5160150738003188E-4</v>
      </c>
    </row>
    <row r="329" spans="1:7" x14ac:dyDescent="0.25">
      <c r="A329" s="16">
        <v>18287</v>
      </c>
      <c r="B329" s="16" t="s">
        <v>785</v>
      </c>
      <c r="C329" s="17" t="s">
        <v>786</v>
      </c>
      <c r="D329" s="2">
        <v>557.96</v>
      </c>
      <c r="E329" s="2">
        <v>35416.870000000003</v>
      </c>
      <c r="F329" s="18">
        <v>53</v>
      </c>
      <c r="G329" s="19">
        <f t="shared" si="5"/>
        <v>1.5657117456318849E-4</v>
      </c>
    </row>
    <row r="330" spans="1:7" x14ac:dyDescent="0.25">
      <c r="A330" s="16">
        <v>7095</v>
      </c>
      <c r="B330" s="16" t="s">
        <v>488</v>
      </c>
      <c r="C330" s="17" t="s">
        <v>489</v>
      </c>
      <c r="D330" s="2">
        <v>543.89</v>
      </c>
      <c r="E330" s="2">
        <v>34636.550000000003</v>
      </c>
      <c r="F330" s="18">
        <v>46</v>
      </c>
      <c r="G330" s="19">
        <f t="shared" si="5"/>
        <v>1.5262294095127354E-4</v>
      </c>
    </row>
    <row r="331" spans="1:7" x14ac:dyDescent="0.25">
      <c r="A331" s="16">
        <v>20730</v>
      </c>
      <c r="B331" s="16" t="s">
        <v>583</v>
      </c>
      <c r="C331" s="17" t="s">
        <v>584</v>
      </c>
      <c r="D331" s="2">
        <v>549.91</v>
      </c>
      <c r="E331" s="2">
        <v>33134.44</v>
      </c>
      <c r="F331" s="18">
        <v>79</v>
      </c>
      <c r="G331" s="19">
        <f t="shared" si="5"/>
        <v>1.5431223493448092E-4</v>
      </c>
    </row>
    <row r="332" spans="1:7" x14ac:dyDescent="0.25">
      <c r="A332" s="16">
        <v>7240</v>
      </c>
      <c r="B332" s="16" t="s">
        <v>953</v>
      </c>
      <c r="C332" s="17" t="s">
        <v>954</v>
      </c>
      <c r="D332" s="2">
        <v>500.67</v>
      </c>
      <c r="E332" s="2">
        <v>31807.37</v>
      </c>
      <c r="F332" s="18">
        <v>101</v>
      </c>
      <c r="G332" s="19">
        <f t="shared" si="5"/>
        <v>1.4049482036087099E-4</v>
      </c>
    </row>
    <row r="333" spans="1:7" x14ac:dyDescent="0.25">
      <c r="A333" s="16">
        <v>20562</v>
      </c>
      <c r="B333" s="16" t="s">
        <v>581</v>
      </c>
      <c r="C333" s="17" t="s">
        <v>582</v>
      </c>
      <c r="D333" s="2">
        <v>515.46</v>
      </c>
      <c r="E333" s="2">
        <v>31528.94</v>
      </c>
      <c r="F333" s="18">
        <v>84</v>
      </c>
      <c r="G333" s="19">
        <f t="shared" si="5"/>
        <v>1.4464509577808649E-4</v>
      </c>
    </row>
    <row r="334" spans="1:7" x14ac:dyDescent="0.25">
      <c r="A334" s="16">
        <v>10778</v>
      </c>
      <c r="B334" s="16" t="s">
        <v>96</v>
      </c>
      <c r="C334" s="17" t="s">
        <v>97</v>
      </c>
      <c r="D334" s="2">
        <v>459.53</v>
      </c>
      <c r="E334" s="2">
        <v>31420.51</v>
      </c>
      <c r="F334" s="18">
        <v>57</v>
      </c>
      <c r="G334" s="19">
        <f t="shared" si="5"/>
        <v>1.2895037609689225E-4</v>
      </c>
    </row>
    <row r="335" spans="1:7" x14ac:dyDescent="0.25">
      <c r="A335" s="16">
        <v>17431</v>
      </c>
      <c r="B335" s="16" t="s">
        <v>747</v>
      </c>
      <c r="C335" s="17" t="s">
        <v>748</v>
      </c>
      <c r="D335" s="2">
        <v>493.08</v>
      </c>
      <c r="E335" s="2">
        <v>31282.49</v>
      </c>
      <c r="F335" s="18">
        <v>133</v>
      </c>
      <c r="G335" s="19">
        <f t="shared" si="5"/>
        <v>1.3836496299666102E-4</v>
      </c>
    </row>
    <row r="336" spans="1:7" x14ac:dyDescent="0.25">
      <c r="A336" s="16">
        <v>7402</v>
      </c>
      <c r="B336" s="16" t="s">
        <v>148</v>
      </c>
      <c r="C336" s="17" t="s">
        <v>149</v>
      </c>
      <c r="D336" s="2">
        <v>491.52</v>
      </c>
      <c r="E336" s="2">
        <v>31020.26</v>
      </c>
      <c r="F336" s="18">
        <v>113</v>
      </c>
      <c r="G336" s="19">
        <f t="shared" si="5"/>
        <v>1.3792720575184314E-4</v>
      </c>
    </row>
    <row r="337" spans="1:7" x14ac:dyDescent="0.25">
      <c r="A337" s="16">
        <v>7399</v>
      </c>
      <c r="B337" s="16" t="s">
        <v>142</v>
      </c>
      <c r="C337" s="17" t="s">
        <v>143</v>
      </c>
      <c r="D337" s="2">
        <v>477.36</v>
      </c>
      <c r="E337" s="2">
        <v>30803.01</v>
      </c>
      <c r="F337" s="18">
        <v>80</v>
      </c>
      <c r="G337" s="19">
        <f t="shared" si="5"/>
        <v>1.3395371691426566E-4</v>
      </c>
    </row>
    <row r="338" spans="1:7" x14ac:dyDescent="0.25">
      <c r="A338" s="16">
        <v>7116</v>
      </c>
      <c r="B338" s="16" t="s">
        <v>348</v>
      </c>
      <c r="C338" s="17" t="s">
        <v>349</v>
      </c>
      <c r="D338" s="2">
        <v>496.82</v>
      </c>
      <c r="E338" s="2">
        <v>29928.62</v>
      </c>
      <c r="F338" s="18">
        <v>46</v>
      </c>
      <c r="G338" s="19">
        <f t="shared" si="5"/>
        <v>1.3941445792975E-4</v>
      </c>
    </row>
    <row r="339" spans="1:7" x14ac:dyDescent="0.25">
      <c r="A339" s="16">
        <v>7339</v>
      </c>
      <c r="B339" s="16" t="s">
        <v>404</v>
      </c>
      <c r="C339" s="17" t="s">
        <v>405</v>
      </c>
      <c r="D339" s="2">
        <v>448.17</v>
      </c>
      <c r="E339" s="2">
        <v>29888.68</v>
      </c>
      <c r="F339" s="18">
        <v>59</v>
      </c>
      <c r="G339" s="19">
        <f t="shared" si="5"/>
        <v>1.2576260539103913E-4</v>
      </c>
    </row>
    <row r="340" spans="1:7" x14ac:dyDescent="0.25">
      <c r="A340" s="16">
        <v>12299</v>
      </c>
      <c r="B340" s="16" t="s">
        <v>1173</v>
      </c>
      <c r="C340" s="17" t="s">
        <v>1174</v>
      </c>
      <c r="D340" s="2">
        <v>494.94</v>
      </c>
      <c r="E340" s="2">
        <v>29816.240000000002</v>
      </c>
      <c r="F340" s="18">
        <v>44</v>
      </c>
      <c r="G340" s="19">
        <f t="shared" si="5"/>
        <v>1.3888690432702078E-4</v>
      </c>
    </row>
    <row r="341" spans="1:7" x14ac:dyDescent="0.25">
      <c r="A341" s="16">
        <v>7313</v>
      </c>
      <c r="B341" s="16" t="s">
        <v>536</v>
      </c>
      <c r="C341" s="17" t="s">
        <v>537</v>
      </c>
      <c r="D341" s="2">
        <v>462.12</v>
      </c>
      <c r="E341" s="2">
        <v>29686.35</v>
      </c>
      <c r="F341" s="18">
        <v>92</v>
      </c>
      <c r="G341" s="19">
        <f t="shared" si="5"/>
        <v>1.2967716536873731E-4</v>
      </c>
    </row>
    <row r="342" spans="1:7" x14ac:dyDescent="0.25">
      <c r="A342" s="16">
        <v>9125</v>
      </c>
      <c r="B342" s="16" t="s">
        <v>86</v>
      </c>
      <c r="C342" s="17" t="s">
        <v>87</v>
      </c>
      <c r="D342" s="2">
        <v>462.88</v>
      </c>
      <c r="E342" s="2">
        <v>29298.32</v>
      </c>
      <c r="F342" s="18">
        <v>30</v>
      </c>
      <c r="G342" s="19">
        <f t="shared" si="5"/>
        <v>1.2989043171877677E-4</v>
      </c>
    </row>
    <row r="343" spans="1:7" x14ac:dyDescent="0.25">
      <c r="A343" s="16">
        <v>7246</v>
      </c>
      <c r="B343" s="16" t="s">
        <v>965</v>
      </c>
      <c r="C343" s="17" t="s">
        <v>966</v>
      </c>
      <c r="D343" s="2">
        <v>434.27</v>
      </c>
      <c r="E343" s="2">
        <v>29293.64</v>
      </c>
      <c r="F343" s="18">
        <v>46</v>
      </c>
      <c r="G343" s="19">
        <f t="shared" si="5"/>
        <v>1.2186207609426458E-4</v>
      </c>
    </row>
    <row r="344" spans="1:7" x14ac:dyDescent="0.25">
      <c r="A344" s="16">
        <v>17762</v>
      </c>
      <c r="B344" s="16" t="s">
        <v>759</v>
      </c>
      <c r="C344" s="17" t="s">
        <v>760</v>
      </c>
      <c r="D344" s="2">
        <v>491.61</v>
      </c>
      <c r="E344" s="2">
        <v>29272.39</v>
      </c>
      <c r="F344" s="18">
        <v>55</v>
      </c>
      <c r="G344" s="19">
        <f t="shared" si="5"/>
        <v>1.3795246097750573E-4</v>
      </c>
    </row>
    <row r="345" spans="1:7" x14ac:dyDescent="0.25">
      <c r="A345" s="16">
        <v>7374</v>
      </c>
      <c r="B345" s="16" t="s">
        <v>280</v>
      </c>
      <c r="C345" s="17" t="s">
        <v>281</v>
      </c>
      <c r="D345" s="2">
        <v>450.03</v>
      </c>
      <c r="E345" s="2">
        <v>29264.7</v>
      </c>
      <c r="F345" s="18">
        <v>66</v>
      </c>
      <c r="G345" s="19">
        <f t="shared" si="5"/>
        <v>1.2628454672139887E-4</v>
      </c>
    </row>
    <row r="346" spans="1:7" x14ac:dyDescent="0.25">
      <c r="A346" s="16">
        <v>7201</v>
      </c>
      <c r="B346" s="16" t="s">
        <v>1093</v>
      </c>
      <c r="C346" s="17" t="s">
        <v>1094</v>
      </c>
      <c r="D346" s="2">
        <v>444.04</v>
      </c>
      <c r="E346" s="2">
        <v>29117.74</v>
      </c>
      <c r="F346" s="18">
        <v>55</v>
      </c>
      <c r="G346" s="19">
        <f t="shared" si="5"/>
        <v>1.246036711467457E-4</v>
      </c>
    </row>
    <row r="347" spans="1:7" x14ac:dyDescent="0.25">
      <c r="A347" s="16">
        <v>7134</v>
      </c>
      <c r="B347" s="16" t="s">
        <v>194</v>
      </c>
      <c r="C347" s="17" t="s">
        <v>195</v>
      </c>
      <c r="D347" s="2">
        <v>450.38</v>
      </c>
      <c r="E347" s="2">
        <v>28333.55</v>
      </c>
      <c r="F347" s="18">
        <v>40</v>
      </c>
      <c r="G347" s="19">
        <f t="shared" si="5"/>
        <v>1.2638276148786443E-4</v>
      </c>
    </row>
    <row r="348" spans="1:7" x14ac:dyDescent="0.25">
      <c r="A348" s="16">
        <v>7403</v>
      </c>
      <c r="B348" s="16" t="s">
        <v>150</v>
      </c>
      <c r="C348" s="17" t="s">
        <v>151</v>
      </c>
      <c r="D348" s="2">
        <v>461.96</v>
      </c>
      <c r="E348" s="2">
        <v>28323.22</v>
      </c>
      <c r="F348" s="18">
        <v>50</v>
      </c>
      <c r="G348" s="19">
        <f t="shared" si="5"/>
        <v>1.2963226718978163E-4</v>
      </c>
    </row>
    <row r="349" spans="1:7" x14ac:dyDescent="0.25">
      <c r="A349" s="16">
        <v>7139</v>
      </c>
      <c r="B349" s="16" t="s">
        <v>204</v>
      </c>
      <c r="C349" s="17" t="s">
        <v>205</v>
      </c>
      <c r="D349" s="2">
        <v>439.67</v>
      </c>
      <c r="E349" s="2">
        <v>28307.54</v>
      </c>
      <c r="F349" s="18">
        <v>41</v>
      </c>
      <c r="G349" s="19">
        <f t="shared" si="5"/>
        <v>1.2337738963401872E-4</v>
      </c>
    </row>
    <row r="350" spans="1:7" x14ac:dyDescent="0.25">
      <c r="A350" s="16">
        <v>16866</v>
      </c>
      <c r="B350" s="16" t="s">
        <v>721</v>
      </c>
      <c r="C350" s="17" t="s">
        <v>722</v>
      </c>
      <c r="D350" s="2">
        <v>480.14</v>
      </c>
      <c r="E350" s="2">
        <v>28138.01</v>
      </c>
      <c r="F350" s="18">
        <v>74</v>
      </c>
      <c r="G350" s="19">
        <f t="shared" si="5"/>
        <v>1.3473382277362056E-4</v>
      </c>
    </row>
    <row r="351" spans="1:7" x14ac:dyDescent="0.25">
      <c r="A351" s="16">
        <v>20356</v>
      </c>
      <c r="B351" s="16" t="s">
        <v>567</v>
      </c>
      <c r="C351" s="17" t="s">
        <v>568</v>
      </c>
      <c r="D351" s="2">
        <v>423.63</v>
      </c>
      <c r="E351" s="2">
        <v>27953.23</v>
      </c>
      <c r="F351" s="18">
        <v>98</v>
      </c>
      <c r="G351" s="19">
        <f t="shared" si="5"/>
        <v>1.1887634719371199E-4</v>
      </c>
    </row>
    <row r="352" spans="1:7" x14ac:dyDescent="0.25">
      <c r="A352" s="16">
        <v>7195</v>
      </c>
      <c r="B352" s="16" t="s">
        <v>56</v>
      </c>
      <c r="C352" s="17" t="s">
        <v>57</v>
      </c>
      <c r="D352" s="2">
        <v>432.86</v>
      </c>
      <c r="E352" s="2">
        <v>27807.48</v>
      </c>
      <c r="F352" s="18">
        <v>71</v>
      </c>
      <c r="G352" s="19">
        <f t="shared" si="5"/>
        <v>1.2146641089221768E-4</v>
      </c>
    </row>
    <row r="353" spans="1:7" x14ac:dyDescent="0.25">
      <c r="A353" s="16">
        <v>20244</v>
      </c>
      <c r="B353" s="16" t="s">
        <v>859</v>
      </c>
      <c r="C353" s="17" t="s">
        <v>860</v>
      </c>
      <c r="D353" s="2">
        <v>451.62</v>
      </c>
      <c r="E353" s="2">
        <v>27511.07</v>
      </c>
      <c r="F353" s="18">
        <v>72</v>
      </c>
      <c r="G353" s="19">
        <f t="shared" si="5"/>
        <v>1.2673072237477092E-4</v>
      </c>
    </row>
    <row r="354" spans="1:7" x14ac:dyDescent="0.25">
      <c r="A354" s="16">
        <v>20235</v>
      </c>
      <c r="B354" s="16" t="s">
        <v>855</v>
      </c>
      <c r="C354" s="17" t="s">
        <v>856</v>
      </c>
      <c r="D354" s="2">
        <v>417</v>
      </c>
      <c r="E354" s="2">
        <v>27306.2</v>
      </c>
      <c r="F354" s="18">
        <v>43</v>
      </c>
      <c r="G354" s="19">
        <f t="shared" si="5"/>
        <v>1.1701587890323608E-4</v>
      </c>
    </row>
    <row r="355" spans="1:7" x14ac:dyDescent="0.25">
      <c r="A355" s="16">
        <v>12996</v>
      </c>
      <c r="B355" s="16" t="s">
        <v>1219</v>
      </c>
      <c r="C355" s="17" t="s">
        <v>1220</v>
      </c>
      <c r="D355" s="2">
        <v>438.3</v>
      </c>
      <c r="E355" s="2">
        <v>27079.16</v>
      </c>
      <c r="F355" s="18">
        <v>55</v>
      </c>
      <c r="G355" s="19">
        <f t="shared" si="5"/>
        <v>1.2299294897671073E-4</v>
      </c>
    </row>
    <row r="356" spans="1:7" x14ac:dyDescent="0.25">
      <c r="A356" s="16">
        <v>14428</v>
      </c>
      <c r="B356" s="16" t="s">
        <v>1025</v>
      </c>
      <c r="C356" s="17" t="s">
        <v>1026</v>
      </c>
      <c r="D356" s="2">
        <v>399.17</v>
      </c>
      <c r="E356" s="2">
        <v>26980.14</v>
      </c>
      <c r="F356" s="18">
        <v>51</v>
      </c>
      <c r="G356" s="19">
        <f t="shared" si="5"/>
        <v>1.120125380858627E-4</v>
      </c>
    </row>
    <row r="357" spans="1:7" x14ac:dyDescent="0.25">
      <c r="A357" s="16">
        <v>7357</v>
      </c>
      <c r="B357" s="16" t="s">
        <v>432</v>
      </c>
      <c r="C357" s="17" t="s">
        <v>433</v>
      </c>
      <c r="D357" s="2">
        <v>413.01</v>
      </c>
      <c r="E357" s="2">
        <v>26927.18</v>
      </c>
      <c r="F357" s="18">
        <v>47</v>
      </c>
      <c r="G357" s="19">
        <f t="shared" si="5"/>
        <v>1.1589623056552886E-4</v>
      </c>
    </row>
    <row r="358" spans="1:7" x14ac:dyDescent="0.25">
      <c r="A358" s="16">
        <v>17061</v>
      </c>
      <c r="B358" s="16" t="s">
        <v>725</v>
      </c>
      <c r="C358" s="17" t="s">
        <v>726</v>
      </c>
      <c r="D358" s="2">
        <v>477.44</v>
      </c>
      <c r="E358" s="2">
        <v>26694.78</v>
      </c>
      <c r="F358" s="18">
        <v>47</v>
      </c>
      <c r="G358" s="19">
        <f t="shared" si="5"/>
        <v>1.3397616600374347E-4</v>
      </c>
    </row>
    <row r="359" spans="1:7" x14ac:dyDescent="0.25">
      <c r="A359" s="16">
        <v>14870</v>
      </c>
      <c r="B359" s="16" t="s">
        <v>1037</v>
      </c>
      <c r="C359" s="17" t="s">
        <v>1038</v>
      </c>
      <c r="D359" s="2">
        <v>402.76</v>
      </c>
      <c r="E359" s="2">
        <v>26694.12</v>
      </c>
      <c r="F359" s="18">
        <v>28</v>
      </c>
      <c r="G359" s="19">
        <f t="shared" si="5"/>
        <v>1.1301994097618072E-4</v>
      </c>
    </row>
    <row r="360" spans="1:7" x14ac:dyDescent="0.25">
      <c r="A360" s="16">
        <v>17766</v>
      </c>
      <c r="B360" s="16" t="s">
        <v>761</v>
      </c>
      <c r="C360" s="17" t="s">
        <v>762</v>
      </c>
      <c r="D360" s="2">
        <v>434.27</v>
      </c>
      <c r="E360" s="2">
        <v>26534.34</v>
      </c>
      <c r="F360" s="18">
        <v>109</v>
      </c>
      <c r="G360" s="19">
        <f t="shared" si="5"/>
        <v>1.2186207609426458E-4</v>
      </c>
    </row>
    <row r="361" spans="1:7" x14ac:dyDescent="0.25">
      <c r="A361" s="16">
        <v>7219</v>
      </c>
      <c r="B361" s="16" t="s">
        <v>1127</v>
      </c>
      <c r="C361" s="17" t="s">
        <v>1128</v>
      </c>
      <c r="D361" s="2">
        <v>417.37</v>
      </c>
      <c r="E361" s="2">
        <v>26505.83</v>
      </c>
      <c r="F361" s="18">
        <v>55</v>
      </c>
      <c r="G361" s="19">
        <f t="shared" si="5"/>
        <v>1.1711970594207109E-4</v>
      </c>
    </row>
    <row r="362" spans="1:7" x14ac:dyDescent="0.25">
      <c r="A362" s="16">
        <v>18945</v>
      </c>
      <c r="B362" s="16" t="s">
        <v>807</v>
      </c>
      <c r="C362" s="17" t="s">
        <v>808</v>
      </c>
      <c r="D362" s="2">
        <v>386.07</v>
      </c>
      <c r="E362" s="2">
        <v>26235.67</v>
      </c>
      <c r="F362" s="18">
        <v>41</v>
      </c>
      <c r="G362" s="19">
        <f t="shared" si="5"/>
        <v>1.0833649968386655E-4</v>
      </c>
    </row>
    <row r="363" spans="1:7" x14ac:dyDescent="0.25">
      <c r="A363" s="16">
        <v>7161</v>
      </c>
      <c r="B363" s="16" t="s">
        <v>246</v>
      </c>
      <c r="C363" s="17" t="s">
        <v>247</v>
      </c>
      <c r="D363" s="2">
        <v>399.26</v>
      </c>
      <c r="E363" s="2">
        <v>25946.07</v>
      </c>
      <c r="F363" s="18">
        <v>79</v>
      </c>
      <c r="G363" s="19">
        <f t="shared" si="5"/>
        <v>1.1203779331152526E-4</v>
      </c>
    </row>
    <row r="364" spans="1:7" x14ac:dyDescent="0.25">
      <c r="A364" s="16">
        <v>7193</v>
      </c>
      <c r="B364" s="16" t="s">
        <v>52</v>
      </c>
      <c r="C364" s="17" t="s">
        <v>53</v>
      </c>
      <c r="D364" s="2">
        <v>401.81</v>
      </c>
      <c r="E364" s="2">
        <v>25914.75</v>
      </c>
      <c r="F364" s="18">
        <v>52</v>
      </c>
      <c r="G364" s="19">
        <f t="shared" si="5"/>
        <v>1.1275335803863139E-4</v>
      </c>
    </row>
    <row r="365" spans="1:7" x14ac:dyDescent="0.25">
      <c r="A365" s="16">
        <v>7386</v>
      </c>
      <c r="B365" s="16" t="s">
        <v>304</v>
      </c>
      <c r="C365" s="17" t="s">
        <v>305</v>
      </c>
      <c r="D365" s="2">
        <v>401.3</v>
      </c>
      <c r="E365" s="2">
        <v>25687.64</v>
      </c>
      <c r="F365" s="18">
        <v>40</v>
      </c>
      <c r="G365" s="19">
        <f t="shared" si="5"/>
        <v>1.1261024509321017E-4</v>
      </c>
    </row>
    <row r="366" spans="1:7" x14ac:dyDescent="0.25">
      <c r="A366" s="16">
        <v>15138</v>
      </c>
      <c r="B366" s="16" t="s">
        <v>1049</v>
      </c>
      <c r="C366" s="17" t="s">
        <v>1050</v>
      </c>
      <c r="D366" s="2">
        <v>365</v>
      </c>
      <c r="E366" s="2">
        <v>25200.42</v>
      </c>
      <c r="F366" s="18">
        <v>57</v>
      </c>
      <c r="G366" s="19">
        <f t="shared" si="5"/>
        <v>1.024239707426407E-4</v>
      </c>
    </row>
    <row r="367" spans="1:7" x14ac:dyDescent="0.25">
      <c r="A367" s="16">
        <v>7258</v>
      </c>
      <c r="B367" s="16" t="s">
        <v>989</v>
      </c>
      <c r="C367" s="17" t="s">
        <v>990</v>
      </c>
      <c r="D367" s="2">
        <v>360.41</v>
      </c>
      <c r="E367" s="2">
        <v>25003.22</v>
      </c>
      <c r="F367" s="18">
        <v>56</v>
      </c>
      <c r="G367" s="19">
        <f t="shared" si="5"/>
        <v>1.0113595423384968E-4</v>
      </c>
    </row>
    <row r="368" spans="1:7" x14ac:dyDescent="0.25">
      <c r="A368" s="16">
        <v>7186</v>
      </c>
      <c r="B368" s="16" t="s">
        <v>40</v>
      </c>
      <c r="C368" s="17" t="s">
        <v>41</v>
      </c>
      <c r="D368" s="2">
        <v>398.61</v>
      </c>
      <c r="E368" s="2">
        <v>24985.01</v>
      </c>
      <c r="F368" s="18">
        <v>65</v>
      </c>
      <c r="G368" s="19">
        <f t="shared" si="5"/>
        <v>1.1185539445951783E-4</v>
      </c>
    </row>
    <row r="369" spans="1:7" x14ac:dyDescent="0.25">
      <c r="A369" s="16">
        <v>7229</v>
      </c>
      <c r="B369" s="16" t="s">
        <v>1147</v>
      </c>
      <c r="C369" s="17" t="s">
        <v>1148</v>
      </c>
      <c r="D369" s="2">
        <v>386.11</v>
      </c>
      <c r="E369" s="2">
        <v>24792.61</v>
      </c>
      <c r="F369" s="18">
        <v>57</v>
      </c>
      <c r="G369" s="19">
        <f t="shared" si="5"/>
        <v>1.0834772422860547E-4</v>
      </c>
    </row>
    <row r="370" spans="1:7" x14ac:dyDescent="0.25">
      <c r="A370" s="16">
        <v>21153</v>
      </c>
      <c r="B370" s="16" t="s">
        <v>593</v>
      </c>
      <c r="C370" s="17" t="s">
        <v>594</v>
      </c>
      <c r="D370" s="2">
        <v>358.93</v>
      </c>
      <c r="E370" s="2">
        <v>24584.7</v>
      </c>
      <c r="F370" s="18">
        <v>59</v>
      </c>
      <c r="G370" s="19">
        <f t="shared" si="5"/>
        <v>1.0072064607850966E-4</v>
      </c>
    </row>
    <row r="371" spans="1:7" x14ac:dyDescent="0.25">
      <c r="A371" s="16">
        <v>7213</v>
      </c>
      <c r="B371" s="16" t="s">
        <v>1117</v>
      </c>
      <c r="C371" s="17" t="s">
        <v>1118</v>
      </c>
      <c r="D371" s="2">
        <v>364.14</v>
      </c>
      <c r="E371" s="2">
        <v>24137.53</v>
      </c>
      <c r="F371" s="18">
        <v>47</v>
      </c>
      <c r="G371" s="19">
        <f t="shared" si="5"/>
        <v>1.0218264303075392E-4</v>
      </c>
    </row>
    <row r="372" spans="1:7" x14ac:dyDescent="0.25">
      <c r="A372" s="16">
        <v>7376</v>
      </c>
      <c r="B372" s="16" t="s">
        <v>284</v>
      </c>
      <c r="C372" s="17" t="s">
        <v>285</v>
      </c>
      <c r="D372" s="2">
        <v>413.38</v>
      </c>
      <c r="E372" s="2">
        <v>23757.88</v>
      </c>
      <c r="F372" s="18">
        <v>22</v>
      </c>
      <c r="G372" s="19">
        <f t="shared" si="5"/>
        <v>1.1600005760436385E-4</v>
      </c>
    </row>
    <row r="373" spans="1:7" x14ac:dyDescent="0.25">
      <c r="A373" s="16">
        <v>22108</v>
      </c>
      <c r="B373" s="16" t="s">
        <v>607</v>
      </c>
      <c r="C373" s="17" t="s">
        <v>608</v>
      </c>
      <c r="D373" s="2">
        <v>417.5</v>
      </c>
      <c r="E373" s="2">
        <v>23324.25</v>
      </c>
      <c r="F373" s="18">
        <v>45</v>
      </c>
      <c r="G373" s="19">
        <f t="shared" si="5"/>
        <v>1.1715618571247257E-4</v>
      </c>
    </row>
    <row r="374" spans="1:7" x14ac:dyDescent="0.25">
      <c r="A374" s="16">
        <v>7237</v>
      </c>
      <c r="B374" s="16" t="s">
        <v>947</v>
      </c>
      <c r="C374" s="17" t="s">
        <v>948</v>
      </c>
      <c r="D374" s="2">
        <v>402.47</v>
      </c>
      <c r="E374" s="2">
        <v>23292.03</v>
      </c>
      <c r="F374" s="18">
        <v>67</v>
      </c>
      <c r="G374" s="19">
        <f t="shared" si="5"/>
        <v>1.1293856302682356E-4</v>
      </c>
    </row>
    <row r="375" spans="1:7" x14ac:dyDescent="0.25">
      <c r="A375" s="16">
        <v>7409</v>
      </c>
      <c r="B375" s="16" t="s">
        <v>162</v>
      </c>
      <c r="C375" s="17" t="s">
        <v>163</v>
      </c>
      <c r="D375" s="2">
        <v>349.22</v>
      </c>
      <c r="E375" s="2">
        <v>22615.77</v>
      </c>
      <c r="F375" s="18">
        <v>47</v>
      </c>
      <c r="G375" s="19">
        <f t="shared" si="5"/>
        <v>9.799588784313694E-5</v>
      </c>
    </row>
    <row r="376" spans="1:7" x14ac:dyDescent="0.25">
      <c r="A376" s="16">
        <v>7073</v>
      </c>
      <c r="B376" s="16" t="s">
        <v>446</v>
      </c>
      <c r="C376" s="17" t="s">
        <v>447</v>
      </c>
      <c r="D376" s="2">
        <v>347.46</v>
      </c>
      <c r="E376" s="2">
        <v>22524.53</v>
      </c>
      <c r="F376" s="18">
        <v>37</v>
      </c>
      <c r="G376" s="19">
        <f t="shared" si="5"/>
        <v>9.7502007874624471E-5</v>
      </c>
    </row>
    <row r="377" spans="1:7" x14ac:dyDescent="0.25">
      <c r="A377" s="16">
        <v>7041</v>
      </c>
      <c r="B377" s="16" t="s">
        <v>873</v>
      </c>
      <c r="C377" s="17" t="s">
        <v>874</v>
      </c>
      <c r="D377" s="2">
        <v>327.47000000000003</v>
      </c>
      <c r="E377" s="2">
        <v>22354.15</v>
      </c>
      <c r="F377" s="18">
        <v>54</v>
      </c>
      <c r="G377" s="19">
        <f t="shared" si="5"/>
        <v>9.1892541641349455E-5</v>
      </c>
    </row>
    <row r="378" spans="1:7" x14ac:dyDescent="0.25">
      <c r="A378" s="16">
        <v>7215</v>
      </c>
      <c r="B378" s="16" t="s">
        <v>1119</v>
      </c>
      <c r="C378" s="17" t="s">
        <v>1120</v>
      </c>
      <c r="D378" s="2">
        <v>355.81</v>
      </c>
      <c r="E378" s="2">
        <v>22327.31</v>
      </c>
      <c r="F378" s="18">
        <v>43</v>
      </c>
      <c r="G378" s="19">
        <f t="shared" si="5"/>
        <v>9.9845131588873929E-5</v>
      </c>
    </row>
    <row r="379" spans="1:7" x14ac:dyDescent="0.25">
      <c r="A379" s="16">
        <v>7585</v>
      </c>
      <c r="B379" s="16" t="s">
        <v>176</v>
      </c>
      <c r="C379" s="17" t="s">
        <v>177</v>
      </c>
      <c r="D379" s="2">
        <v>326.19</v>
      </c>
      <c r="E379" s="2">
        <v>22246.83</v>
      </c>
      <c r="F379" s="18">
        <v>128</v>
      </c>
      <c r="G379" s="19">
        <f t="shared" si="5"/>
        <v>9.1533356209704019E-5</v>
      </c>
    </row>
    <row r="380" spans="1:7" x14ac:dyDescent="0.25">
      <c r="A380" s="16">
        <v>16884</v>
      </c>
      <c r="B380" s="16" t="s">
        <v>723</v>
      </c>
      <c r="C380" s="17" t="s">
        <v>724</v>
      </c>
      <c r="D380" s="2">
        <v>356.66</v>
      </c>
      <c r="E380" s="2">
        <v>22143.5</v>
      </c>
      <c r="F380" s="18">
        <v>50</v>
      </c>
      <c r="G380" s="19">
        <f t="shared" si="5"/>
        <v>1.0008365316457597E-4</v>
      </c>
    </row>
    <row r="381" spans="1:7" x14ac:dyDescent="0.25">
      <c r="A381" s="16">
        <v>17482</v>
      </c>
      <c r="B381" s="16" t="s">
        <v>749</v>
      </c>
      <c r="C381" s="17" t="s">
        <v>750</v>
      </c>
      <c r="D381" s="2">
        <v>298.02</v>
      </c>
      <c r="E381" s="2">
        <v>22075.45</v>
      </c>
      <c r="F381" s="18">
        <v>46</v>
      </c>
      <c r="G381" s="19">
        <f t="shared" si="5"/>
        <v>8.3628470577319942E-5</v>
      </c>
    </row>
    <row r="382" spans="1:7" x14ac:dyDescent="0.25">
      <c r="A382" s="16">
        <v>17750</v>
      </c>
      <c r="B382" s="16" t="s">
        <v>757</v>
      </c>
      <c r="C382" s="17" t="s">
        <v>758</v>
      </c>
      <c r="D382" s="2">
        <v>344.96</v>
      </c>
      <c r="E382" s="2">
        <v>21613.19</v>
      </c>
      <c r="F382" s="18">
        <v>21</v>
      </c>
      <c r="G382" s="19">
        <f t="shared" si="5"/>
        <v>9.6800473828441999E-5</v>
      </c>
    </row>
    <row r="383" spans="1:7" x14ac:dyDescent="0.25">
      <c r="A383" s="16">
        <v>7096</v>
      </c>
      <c r="B383" s="16" t="s">
        <v>490</v>
      </c>
      <c r="C383" s="17" t="s">
        <v>491</v>
      </c>
      <c r="D383" s="2">
        <v>351.64</v>
      </c>
      <c r="E383" s="2">
        <v>21390.799999999999</v>
      </c>
      <c r="F383" s="18">
        <v>47</v>
      </c>
      <c r="G383" s="19">
        <f t="shared" si="5"/>
        <v>9.867497279984156E-5</v>
      </c>
    </row>
    <row r="384" spans="1:7" x14ac:dyDescent="0.25">
      <c r="A384" s="16">
        <v>19021</v>
      </c>
      <c r="B384" s="16" t="s">
        <v>813</v>
      </c>
      <c r="C384" s="17" t="s">
        <v>814</v>
      </c>
      <c r="D384" s="2">
        <v>328.24</v>
      </c>
      <c r="E384" s="2">
        <v>21258.31</v>
      </c>
      <c r="F384" s="18">
        <v>33</v>
      </c>
      <c r="G384" s="19">
        <f t="shared" si="5"/>
        <v>9.2108614127573644E-5</v>
      </c>
    </row>
    <row r="385" spans="1:7" x14ac:dyDescent="0.25">
      <c r="A385" s="16">
        <v>12287</v>
      </c>
      <c r="B385" s="16" t="s">
        <v>1169</v>
      </c>
      <c r="C385" s="17" t="s">
        <v>1170</v>
      </c>
      <c r="D385" s="2">
        <v>332.95</v>
      </c>
      <c r="E385" s="2">
        <v>21110.84</v>
      </c>
      <c r="F385" s="18">
        <v>90</v>
      </c>
      <c r="G385" s="19">
        <f t="shared" si="5"/>
        <v>9.3430304270581419E-5</v>
      </c>
    </row>
    <row r="386" spans="1:7" x14ac:dyDescent="0.25">
      <c r="A386" s="16">
        <v>15890</v>
      </c>
      <c r="B386" s="16" t="s">
        <v>1061</v>
      </c>
      <c r="C386" s="17" t="s">
        <v>1062</v>
      </c>
      <c r="D386" s="2">
        <v>323.06</v>
      </c>
      <c r="E386" s="2">
        <v>21081.93</v>
      </c>
      <c r="F386" s="18">
        <v>64</v>
      </c>
      <c r="G386" s="19">
        <f t="shared" si="5"/>
        <v>9.0655035583883569E-5</v>
      </c>
    </row>
    <row r="387" spans="1:7" x14ac:dyDescent="0.25">
      <c r="A387" s="16">
        <v>21702</v>
      </c>
      <c r="B387" s="16" t="s">
        <v>601</v>
      </c>
      <c r="C387" s="17" t="s">
        <v>602</v>
      </c>
      <c r="D387" s="2">
        <v>323.44</v>
      </c>
      <c r="E387" s="2">
        <v>20967.36</v>
      </c>
      <c r="F387" s="18">
        <v>35</v>
      </c>
      <c r="G387" s="19">
        <f t="shared" ref="G387:G450" si="6">D387/$D$628</f>
        <v>9.0761668758903297E-5</v>
      </c>
    </row>
    <row r="388" spans="1:7" x14ac:dyDescent="0.25">
      <c r="A388" s="16">
        <v>8551</v>
      </c>
      <c r="B388" s="16" t="s">
        <v>80</v>
      </c>
      <c r="C388" s="17" t="s">
        <v>81</v>
      </c>
      <c r="D388" s="2">
        <v>343.38</v>
      </c>
      <c r="E388" s="2">
        <v>20937.689999999999</v>
      </c>
      <c r="F388" s="18">
        <v>38</v>
      </c>
      <c r="G388" s="19">
        <f t="shared" si="6"/>
        <v>9.6357104311254688E-5</v>
      </c>
    </row>
    <row r="389" spans="1:7" x14ac:dyDescent="0.25">
      <c r="A389" s="16">
        <v>7033</v>
      </c>
      <c r="B389" s="16" t="s">
        <v>927</v>
      </c>
      <c r="C389" s="17" t="s">
        <v>928</v>
      </c>
      <c r="D389" s="2">
        <v>325.20999999999998</v>
      </c>
      <c r="E389" s="2">
        <v>20930.77</v>
      </c>
      <c r="F389" s="18">
        <v>87</v>
      </c>
      <c r="G389" s="19">
        <f t="shared" si="6"/>
        <v>9.1258354863600486E-5</v>
      </c>
    </row>
    <row r="390" spans="1:7" x14ac:dyDescent="0.25">
      <c r="A390" s="16">
        <v>7227</v>
      </c>
      <c r="B390" s="16" t="s">
        <v>1143</v>
      </c>
      <c r="C390" s="17" t="s">
        <v>1144</v>
      </c>
      <c r="D390" s="2">
        <v>330.67</v>
      </c>
      <c r="E390" s="2">
        <v>20806.21</v>
      </c>
      <c r="F390" s="18">
        <v>46</v>
      </c>
      <c r="G390" s="19">
        <f t="shared" si="6"/>
        <v>9.279050522046301E-5</v>
      </c>
    </row>
    <row r="391" spans="1:7" x14ac:dyDescent="0.25">
      <c r="A391" s="16">
        <v>20079</v>
      </c>
      <c r="B391" s="16" t="s">
        <v>839</v>
      </c>
      <c r="C391" s="17" t="s">
        <v>840</v>
      </c>
      <c r="D391" s="2">
        <v>320.3</v>
      </c>
      <c r="E391" s="2">
        <v>20664.919999999998</v>
      </c>
      <c r="F391" s="18">
        <v>63</v>
      </c>
      <c r="G391" s="19">
        <f t="shared" si="6"/>
        <v>8.9880541996898127E-5</v>
      </c>
    </row>
    <row r="392" spans="1:7" x14ac:dyDescent="0.25">
      <c r="A392" s="16">
        <v>19257</v>
      </c>
      <c r="B392" s="16" t="s">
        <v>817</v>
      </c>
      <c r="C392" s="17" t="s">
        <v>818</v>
      </c>
      <c r="D392" s="2">
        <v>295.36</v>
      </c>
      <c r="E392" s="2">
        <v>20658.46</v>
      </c>
      <c r="F392" s="18">
        <v>67</v>
      </c>
      <c r="G392" s="19">
        <f t="shared" si="6"/>
        <v>8.2882038352181792E-5</v>
      </c>
    </row>
    <row r="393" spans="1:7" x14ac:dyDescent="0.25">
      <c r="A393" s="16">
        <v>10779</v>
      </c>
      <c r="B393" s="16" t="s">
        <v>98</v>
      </c>
      <c r="C393" s="17" t="s">
        <v>99</v>
      </c>
      <c r="D393" s="2">
        <v>348.3</v>
      </c>
      <c r="E393" s="2">
        <v>20610.099999999999</v>
      </c>
      <c r="F393" s="18">
        <v>38</v>
      </c>
      <c r="G393" s="19">
        <f t="shared" si="6"/>
        <v>9.7737723314141793E-5</v>
      </c>
    </row>
    <row r="394" spans="1:7" x14ac:dyDescent="0.25">
      <c r="A394" s="16">
        <v>19647</v>
      </c>
      <c r="B394" s="16" t="s">
        <v>825</v>
      </c>
      <c r="C394" s="17" t="s">
        <v>826</v>
      </c>
      <c r="D394" s="2">
        <v>325.63</v>
      </c>
      <c r="E394" s="2">
        <v>20585.259999999998</v>
      </c>
      <c r="F394" s="18">
        <v>120</v>
      </c>
      <c r="G394" s="19">
        <f t="shared" si="6"/>
        <v>9.1376212583359147E-5</v>
      </c>
    </row>
    <row r="395" spans="1:7" x14ac:dyDescent="0.25">
      <c r="A395" s="16">
        <v>7249</v>
      </c>
      <c r="B395" s="16" t="s">
        <v>971</v>
      </c>
      <c r="C395" s="17" t="s">
        <v>972</v>
      </c>
      <c r="D395" s="2">
        <v>329.11</v>
      </c>
      <c r="E395" s="2">
        <v>20199.439999999999</v>
      </c>
      <c r="F395" s="18">
        <v>41</v>
      </c>
      <c r="G395" s="19">
        <f t="shared" si="6"/>
        <v>9.2352747975645152E-5</v>
      </c>
    </row>
    <row r="396" spans="1:7" x14ac:dyDescent="0.25">
      <c r="A396" s="16">
        <v>12998</v>
      </c>
      <c r="B396" s="16" t="s">
        <v>1223</v>
      </c>
      <c r="C396" s="17" t="s">
        <v>1224</v>
      </c>
      <c r="D396" s="2">
        <v>324.55</v>
      </c>
      <c r="E396" s="2">
        <v>20182.7</v>
      </c>
      <c r="F396" s="18">
        <v>84</v>
      </c>
      <c r="G396" s="19">
        <f t="shared" si="6"/>
        <v>9.1073149875408322E-5</v>
      </c>
    </row>
    <row r="397" spans="1:7" x14ac:dyDescent="0.25">
      <c r="A397" s="16">
        <v>10876</v>
      </c>
      <c r="B397" s="16" t="s">
        <v>106</v>
      </c>
      <c r="C397" s="17" t="s">
        <v>107</v>
      </c>
      <c r="D397" s="2">
        <v>330.02</v>
      </c>
      <c r="E397" s="2">
        <v>19608.32</v>
      </c>
      <c r="F397" s="18">
        <v>57</v>
      </c>
      <c r="G397" s="19">
        <f t="shared" si="6"/>
        <v>9.2608106368455553E-5</v>
      </c>
    </row>
    <row r="398" spans="1:7" x14ac:dyDescent="0.25">
      <c r="A398" s="16">
        <v>20290</v>
      </c>
      <c r="B398" s="16" t="s">
        <v>563</v>
      </c>
      <c r="C398" s="17" t="s">
        <v>564</v>
      </c>
      <c r="D398" s="2">
        <v>324.74</v>
      </c>
      <c r="E398" s="2">
        <v>19580.27</v>
      </c>
      <c r="F398" s="18">
        <v>39</v>
      </c>
      <c r="G398" s="19">
        <f t="shared" si="6"/>
        <v>9.1126466462918186E-5</v>
      </c>
    </row>
    <row r="399" spans="1:7" x14ac:dyDescent="0.25">
      <c r="A399" s="16">
        <v>7197</v>
      </c>
      <c r="B399" s="16" t="s">
        <v>60</v>
      </c>
      <c r="C399" s="17" t="s">
        <v>61</v>
      </c>
      <c r="D399" s="2">
        <v>349.45</v>
      </c>
      <c r="E399" s="2">
        <v>19550.41</v>
      </c>
      <c r="F399" s="18">
        <v>38</v>
      </c>
      <c r="G399" s="19">
        <f t="shared" si="6"/>
        <v>9.8060428975385724E-5</v>
      </c>
    </row>
    <row r="400" spans="1:7" x14ac:dyDescent="0.25">
      <c r="A400" s="16">
        <v>7391</v>
      </c>
      <c r="B400" s="16" t="s">
        <v>314</v>
      </c>
      <c r="C400" s="17" t="s">
        <v>315</v>
      </c>
      <c r="D400" s="2">
        <v>314.05</v>
      </c>
      <c r="E400" s="2">
        <v>19385.439999999999</v>
      </c>
      <c r="F400" s="18">
        <v>70</v>
      </c>
      <c r="G400" s="19">
        <f t="shared" si="6"/>
        <v>8.8126706881441947E-5</v>
      </c>
    </row>
    <row r="401" spans="1:7" x14ac:dyDescent="0.25">
      <c r="A401" s="16">
        <v>20813</v>
      </c>
      <c r="B401" s="16" t="s">
        <v>587</v>
      </c>
      <c r="C401" s="17" t="s">
        <v>588</v>
      </c>
      <c r="D401" s="2">
        <v>297.67</v>
      </c>
      <c r="E401" s="2">
        <v>19265.38</v>
      </c>
      <c r="F401" s="18">
        <v>35</v>
      </c>
      <c r="G401" s="19">
        <f t="shared" si="6"/>
        <v>8.3530255810854401E-5</v>
      </c>
    </row>
    <row r="402" spans="1:7" x14ac:dyDescent="0.25">
      <c r="A402" s="16">
        <v>19648</v>
      </c>
      <c r="B402" s="16" t="s">
        <v>827</v>
      </c>
      <c r="C402" s="17" t="s">
        <v>828</v>
      </c>
      <c r="D402" s="2">
        <v>316.02</v>
      </c>
      <c r="E402" s="2">
        <v>18992.82</v>
      </c>
      <c r="F402" s="18">
        <v>57</v>
      </c>
      <c r="G402" s="19">
        <f t="shared" si="6"/>
        <v>8.867951570983372E-5</v>
      </c>
    </row>
    <row r="403" spans="1:7" x14ac:dyDescent="0.25">
      <c r="A403" s="16">
        <v>11392</v>
      </c>
      <c r="B403" s="16" t="s">
        <v>1149</v>
      </c>
      <c r="C403" s="17" t="s">
        <v>1150</v>
      </c>
      <c r="D403" s="2">
        <v>333.42</v>
      </c>
      <c r="E403" s="2">
        <v>18860.400000000001</v>
      </c>
      <c r="F403" s="18">
        <v>78</v>
      </c>
      <c r="G403" s="19">
        <f t="shared" si="6"/>
        <v>9.3562192671263733E-5</v>
      </c>
    </row>
    <row r="404" spans="1:7" x14ac:dyDescent="0.25">
      <c r="A404" s="16">
        <v>11188</v>
      </c>
      <c r="B404" s="16" t="s">
        <v>118</v>
      </c>
      <c r="C404" s="17" t="s">
        <v>119</v>
      </c>
      <c r="D404" s="2">
        <v>301.82</v>
      </c>
      <c r="E404" s="2">
        <v>18382.75</v>
      </c>
      <c r="F404" s="18">
        <v>93</v>
      </c>
      <c r="G404" s="19">
        <f t="shared" si="6"/>
        <v>8.469480232751729E-5</v>
      </c>
    </row>
    <row r="405" spans="1:7" x14ac:dyDescent="0.25">
      <c r="A405" s="16">
        <v>21532</v>
      </c>
      <c r="B405" s="16" t="s">
        <v>597</v>
      </c>
      <c r="C405" s="17" t="s">
        <v>598</v>
      </c>
      <c r="D405" s="2">
        <v>299.64</v>
      </c>
      <c r="E405" s="2">
        <v>18315.080000000002</v>
      </c>
      <c r="F405" s="18">
        <v>27</v>
      </c>
      <c r="G405" s="19">
        <f t="shared" si="6"/>
        <v>8.4083064639246173E-5</v>
      </c>
    </row>
    <row r="406" spans="1:7" x14ac:dyDescent="0.25">
      <c r="A406" s="16">
        <v>22920</v>
      </c>
      <c r="B406" s="16" t="s">
        <v>625</v>
      </c>
      <c r="C406" s="17" t="s">
        <v>626</v>
      </c>
      <c r="D406" s="2">
        <v>303.89</v>
      </c>
      <c r="E406" s="2">
        <v>18211.04</v>
      </c>
      <c r="F406" s="18">
        <v>30</v>
      </c>
      <c r="G406" s="19">
        <f t="shared" si="6"/>
        <v>8.5275672517756381E-5</v>
      </c>
    </row>
    <row r="407" spans="1:7" x14ac:dyDescent="0.25">
      <c r="A407" s="16">
        <v>7220</v>
      </c>
      <c r="B407" s="16" t="s">
        <v>1129</v>
      </c>
      <c r="C407" s="17" t="s">
        <v>1130</v>
      </c>
      <c r="D407" s="2">
        <v>284.27</v>
      </c>
      <c r="E407" s="2">
        <v>18017.490000000002</v>
      </c>
      <c r="F407" s="18">
        <v>41</v>
      </c>
      <c r="G407" s="19">
        <f t="shared" si="6"/>
        <v>7.9770033323316346E-5</v>
      </c>
    </row>
    <row r="408" spans="1:7" x14ac:dyDescent="0.25">
      <c r="A408" s="16">
        <v>7400</v>
      </c>
      <c r="B408" s="16" t="s">
        <v>144</v>
      </c>
      <c r="C408" s="17" t="s">
        <v>145</v>
      </c>
      <c r="D408" s="2">
        <v>271.86</v>
      </c>
      <c r="E408" s="2">
        <v>17608.59</v>
      </c>
      <c r="F408" s="18">
        <v>40</v>
      </c>
      <c r="G408" s="19">
        <f t="shared" si="6"/>
        <v>7.6287618318066571E-5</v>
      </c>
    </row>
    <row r="409" spans="1:7" x14ac:dyDescent="0.25">
      <c r="A409" s="16">
        <v>22603</v>
      </c>
      <c r="B409" s="16" t="s">
        <v>621</v>
      </c>
      <c r="C409" s="17" t="s">
        <v>622</v>
      </c>
      <c r="D409" s="2">
        <v>296.77999999999997</v>
      </c>
      <c r="E409" s="2">
        <v>17582.84</v>
      </c>
      <c r="F409" s="18">
        <v>18</v>
      </c>
      <c r="G409" s="19">
        <f t="shared" si="6"/>
        <v>8.3280509690413426E-5</v>
      </c>
    </row>
    <row r="410" spans="1:7" x14ac:dyDescent="0.25">
      <c r="A410" s="16">
        <v>13160</v>
      </c>
      <c r="B410" s="16" t="s">
        <v>1009</v>
      </c>
      <c r="C410" s="17" t="s">
        <v>1010</v>
      </c>
      <c r="D410" s="2">
        <v>264.37</v>
      </c>
      <c r="E410" s="2">
        <v>17573.939999999999</v>
      </c>
      <c r="F410" s="18">
        <v>25</v>
      </c>
      <c r="G410" s="19">
        <f t="shared" si="6"/>
        <v>7.4185822315703888E-5</v>
      </c>
    </row>
    <row r="411" spans="1:7" x14ac:dyDescent="0.25">
      <c r="A411" s="16">
        <v>17858</v>
      </c>
      <c r="B411" s="16" t="s">
        <v>771</v>
      </c>
      <c r="C411" s="17" t="s">
        <v>772</v>
      </c>
      <c r="D411" s="2">
        <v>271.95999999999998</v>
      </c>
      <c r="E411" s="2">
        <v>17476.54</v>
      </c>
      <c r="F411" s="18">
        <v>33</v>
      </c>
      <c r="G411" s="19">
        <f t="shared" si="6"/>
        <v>7.6315679679913863E-5</v>
      </c>
    </row>
    <row r="412" spans="1:7" x14ac:dyDescent="0.25">
      <c r="A412" s="16">
        <v>7238</v>
      </c>
      <c r="B412" s="16" t="s">
        <v>949</v>
      </c>
      <c r="C412" s="17" t="s">
        <v>950</v>
      </c>
      <c r="D412" s="2">
        <v>259.83999999999997</v>
      </c>
      <c r="E412" s="2">
        <v>17437.32</v>
      </c>
      <c r="F412" s="18">
        <v>53</v>
      </c>
      <c r="G412" s="19">
        <f t="shared" si="6"/>
        <v>7.2914642624021244E-5</v>
      </c>
    </row>
    <row r="413" spans="1:7" x14ac:dyDescent="0.25">
      <c r="A413" s="16">
        <v>7341</v>
      </c>
      <c r="B413" s="16" t="s">
        <v>408</v>
      </c>
      <c r="C413" s="17" t="s">
        <v>409</v>
      </c>
      <c r="D413" s="2">
        <v>263.52999999999997</v>
      </c>
      <c r="E413" s="2">
        <v>17396.32</v>
      </c>
      <c r="F413" s="18">
        <v>27</v>
      </c>
      <c r="G413" s="19">
        <f t="shared" si="6"/>
        <v>7.3950106876186566E-5</v>
      </c>
    </row>
    <row r="414" spans="1:7" x14ac:dyDescent="0.25">
      <c r="A414" s="16">
        <v>7387</v>
      </c>
      <c r="B414" s="16" t="s">
        <v>306</v>
      </c>
      <c r="C414" s="17" t="s">
        <v>307</v>
      </c>
      <c r="D414" s="2">
        <v>234.6</v>
      </c>
      <c r="E414" s="2">
        <v>17378.02</v>
      </c>
      <c r="F414" s="18">
        <v>46</v>
      </c>
      <c r="G414" s="19">
        <f t="shared" si="6"/>
        <v>6.5831954893763033E-5</v>
      </c>
    </row>
    <row r="415" spans="1:7" x14ac:dyDescent="0.25">
      <c r="A415" s="16">
        <v>20103</v>
      </c>
      <c r="B415" s="16" t="s">
        <v>841</v>
      </c>
      <c r="C415" s="17" t="s">
        <v>842</v>
      </c>
      <c r="D415" s="2">
        <v>251.13</v>
      </c>
      <c r="E415" s="2">
        <v>17319.22</v>
      </c>
      <c r="F415" s="18">
        <v>28</v>
      </c>
      <c r="G415" s="19">
        <f t="shared" si="6"/>
        <v>7.0470498007121525E-5</v>
      </c>
    </row>
    <row r="416" spans="1:7" x14ac:dyDescent="0.25">
      <c r="A416" s="16">
        <v>7380</v>
      </c>
      <c r="B416" s="16" t="s">
        <v>292</v>
      </c>
      <c r="C416" s="17" t="s">
        <v>293</v>
      </c>
      <c r="D416" s="2">
        <v>260.72000000000003</v>
      </c>
      <c r="E416" s="2">
        <v>17187.490000000002</v>
      </c>
      <c r="F416" s="18">
        <v>43</v>
      </c>
      <c r="G416" s="19">
        <f t="shared" si="6"/>
        <v>7.3161582608277485E-5</v>
      </c>
    </row>
    <row r="417" spans="1:7" x14ac:dyDescent="0.25">
      <c r="A417" s="16">
        <v>7268</v>
      </c>
      <c r="B417" s="16" t="s">
        <v>647</v>
      </c>
      <c r="C417" s="17" t="s">
        <v>648</v>
      </c>
      <c r="D417" s="2">
        <v>288.51</v>
      </c>
      <c r="E417" s="2">
        <v>17173</v>
      </c>
      <c r="F417" s="18">
        <v>34</v>
      </c>
      <c r="G417" s="19">
        <f t="shared" si="6"/>
        <v>8.095983506564182E-5</v>
      </c>
    </row>
    <row r="418" spans="1:7" x14ac:dyDescent="0.25">
      <c r="A418" s="16">
        <v>17662</v>
      </c>
      <c r="B418" s="16" t="s">
        <v>755</v>
      </c>
      <c r="C418" s="17" t="s">
        <v>756</v>
      </c>
      <c r="D418" s="2">
        <v>277.47000000000003</v>
      </c>
      <c r="E418" s="2">
        <v>17022.919999999998</v>
      </c>
      <c r="F418" s="18">
        <v>24</v>
      </c>
      <c r="G418" s="19">
        <f t="shared" si="6"/>
        <v>7.786186071770004E-5</v>
      </c>
    </row>
    <row r="419" spans="1:7" x14ac:dyDescent="0.25">
      <c r="A419" s="16">
        <v>7406</v>
      </c>
      <c r="B419" s="16" t="s">
        <v>156</v>
      </c>
      <c r="C419" s="17" t="s">
        <v>157</v>
      </c>
      <c r="D419" s="2">
        <v>242.29</v>
      </c>
      <c r="E419" s="2">
        <v>16909.39</v>
      </c>
      <c r="F419" s="18">
        <v>39</v>
      </c>
      <c r="G419" s="19">
        <f t="shared" si="6"/>
        <v>6.7989873619820314E-5</v>
      </c>
    </row>
    <row r="420" spans="1:7" x14ac:dyDescent="0.25">
      <c r="A420" s="16">
        <v>7044</v>
      </c>
      <c r="B420" s="16" t="s">
        <v>879</v>
      </c>
      <c r="C420" s="17" t="s">
        <v>880</v>
      </c>
      <c r="D420" s="2">
        <v>252.78</v>
      </c>
      <c r="E420" s="2">
        <v>16655.73</v>
      </c>
      <c r="F420" s="18">
        <v>66</v>
      </c>
      <c r="G420" s="19">
        <f t="shared" si="6"/>
        <v>7.0933510477601955E-5</v>
      </c>
    </row>
    <row r="421" spans="1:7" x14ac:dyDescent="0.25">
      <c r="A421" s="16">
        <v>7158</v>
      </c>
      <c r="B421" s="16" t="s">
        <v>242</v>
      </c>
      <c r="C421" s="17" t="s">
        <v>243</v>
      </c>
      <c r="D421" s="2">
        <v>248.7</v>
      </c>
      <c r="E421" s="2">
        <v>16645.64</v>
      </c>
      <c r="F421" s="18">
        <v>27</v>
      </c>
      <c r="G421" s="19">
        <f t="shared" si="6"/>
        <v>6.9788606914232158E-5</v>
      </c>
    </row>
    <row r="422" spans="1:7" x14ac:dyDescent="0.25">
      <c r="A422" s="16">
        <v>7336</v>
      </c>
      <c r="B422" s="16" t="s">
        <v>398</v>
      </c>
      <c r="C422" s="17" t="s">
        <v>399</v>
      </c>
      <c r="D422" s="2">
        <v>267.07</v>
      </c>
      <c r="E422" s="2">
        <v>16631.95</v>
      </c>
      <c r="F422" s="18">
        <v>58</v>
      </c>
      <c r="G422" s="19">
        <f t="shared" si="6"/>
        <v>7.4943479085580957E-5</v>
      </c>
    </row>
    <row r="423" spans="1:7" x14ac:dyDescent="0.25">
      <c r="A423" s="16">
        <v>7360</v>
      </c>
      <c r="B423" s="16" t="s">
        <v>436</v>
      </c>
      <c r="C423" s="17" t="s">
        <v>437</v>
      </c>
      <c r="D423" s="2">
        <v>273.39999999999998</v>
      </c>
      <c r="E423" s="2">
        <v>16569.54</v>
      </c>
      <c r="F423" s="18">
        <v>36</v>
      </c>
      <c r="G423" s="19">
        <f t="shared" si="6"/>
        <v>7.6719763290514963E-5</v>
      </c>
    </row>
    <row r="424" spans="1:7" x14ac:dyDescent="0.25">
      <c r="A424" s="16">
        <v>12812</v>
      </c>
      <c r="B424" s="16" t="s">
        <v>1213</v>
      </c>
      <c r="C424" s="17" t="s">
        <v>1214</v>
      </c>
      <c r="D424" s="2">
        <v>238.44</v>
      </c>
      <c r="E424" s="2">
        <v>16465.849999999999</v>
      </c>
      <c r="F424" s="18">
        <v>32</v>
      </c>
      <c r="G424" s="19">
        <f t="shared" si="6"/>
        <v>6.69095111886993E-5</v>
      </c>
    </row>
    <row r="425" spans="1:7" x14ac:dyDescent="0.25">
      <c r="A425" s="16">
        <v>10842</v>
      </c>
      <c r="B425" s="16" t="s">
        <v>100</v>
      </c>
      <c r="C425" s="17" t="s">
        <v>101</v>
      </c>
      <c r="D425" s="2">
        <v>244.01</v>
      </c>
      <c r="E425" s="2">
        <v>16325.29</v>
      </c>
      <c r="F425" s="18">
        <v>59</v>
      </c>
      <c r="G425" s="19">
        <f t="shared" si="6"/>
        <v>6.847252904359385E-5</v>
      </c>
    </row>
    <row r="426" spans="1:7" x14ac:dyDescent="0.25">
      <c r="A426" s="16">
        <v>7223</v>
      </c>
      <c r="B426" s="16" t="s">
        <v>1135</v>
      </c>
      <c r="C426" s="17" t="s">
        <v>1136</v>
      </c>
      <c r="D426" s="2">
        <v>268.99</v>
      </c>
      <c r="E426" s="2">
        <v>16300.87</v>
      </c>
      <c r="F426" s="18">
        <v>29</v>
      </c>
      <c r="G426" s="19">
        <f t="shared" si="6"/>
        <v>7.5482257233049091E-5</v>
      </c>
    </row>
    <row r="427" spans="1:7" x14ac:dyDescent="0.25">
      <c r="A427" s="16">
        <v>16191</v>
      </c>
      <c r="B427" s="16" t="s">
        <v>1075</v>
      </c>
      <c r="C427" s="17" t="s">
        <v>1076</v>
      </c>
      <c r="D427" s="2">
        <v>269.58</v>
      </c>
      <c r="E427" s="2">
        <v>16249.8</v>
      </c>
      <c r="F427" s="18">
        <v>15</v>
      </c>
      <c r="G427" s="19">
        <f t="shared" si="6"/>
        <v>7.5647819267948149E-5</v>
      </c>
    </row>
    <row r="428" spans="1:7" x14ac:dyDescent="0.25">
      <c r="A428" s="16">
        <v>7310</v>
      </c>
      <c r="B428" s="16" t="s">
        <v>530</v>
      </c>
      <c r="C428" s="17" t="s">
        <v>531</v>
      </c>
      <c r="D428" s="2">
        <v>271.81</v>
      </c>
      <c r="E428" s="2">
        <v>16226.19</v>
      </c>
      <c r="F428" s="18">
        <v>7</v>
      </c>
      <c r="G428" s="19">
        <f t="shared" si="6"/>
        <v>7.6273587637142918E-5</v>
      </c>
    </row>
    <row r="429" spans="1:7" x14ac:dyDescent="0.25">
      <c r="A429" s="16">
        <v>12420</v>
      </c>
      <c r="B429" s="16" t="s">
        <v>1177</v>
      </c>
      <c r="C429" s="17" t="s">
        <v>1178</v>
      </c>
      <c r="D429" s="2">
        <v>232.3</v>
      </c>
      <c r="E429" s="2">
        <v>15696.68</v>
      </c>
      <c r="F429" s="18">
        <v>43</v>
      </c>
      <c r="G429" s="19">
        <f t="shared" si="6"/>
        <v>6.5186543571275158E-5</v>
      </c>
    </row>
    <row r="430" spans="1:7" x14ac:dyDescent="0.25">
      <c r="A430" s="16">
        <v>7205</v>
      </c>
      <c r="B430" s="16" t="s">
        <v>1101</v>
      </c>
      <c r="C430" s="17" t="s">
        <v>1102</v>
      </c>
      <c r="D430" s="2">
        <v>231.49</v>
      </c>
      <c r="E430" s="2">
        <v>15602.92</v>
      </c>
      <c r="F430" s="18">
        <v>30</v>
      </c>
      <c r="G430" s="19">
        <f t="shared" si="6"/>
        <v>6.4959246540312036E-5</v>
      </c>
    </row>
    <row r="431" spans="1:7" x14ac:dyDescent="0.25">
      <c r="A431" s="16">
        <v>11079</v>
      </c>
      <c r="B431" s="16" t="s">
        <v>112</v>
      </c>
      <c r="C431" s="17" t="s">
        <v>113</v>
      </c>
      <c r="D431" s="2">
        <v>222.17</v>
      </c>
      <c r="E431" s="2">
        <v>15420.2</v>
      </c>
      <c r="F431" s="18">
        <v>51</v>
      </c>
      <c r="G431" s="19">
        <f t="shared" si="6"/>
        <v>6.2343927616143779E-5</v>
      </c>
    </row>
    <row r="432" spans="1:7" x14ac:dyDescent="0.25">
      <c r="A432" s="16">
        <v>7037</v>
      </c>
      <c r="B432" s="16" t="s">
        <v>865</v>
      </c>
      <c r="C432" s="17" t="s">
        <v>866</v>
      </c>
      <c r="D432" s="2">
        <v>255.24</v>
      </c>
      <c r="E432" s="2">
        <v>15412.07</v>
      </c>
      <c r="F432" s="18">
        <v>1</v>
      </c>
      <c r="G432" s="19">
        <f t="shared" si="6"/>
        <v>7.1623819979045508E-5</v>
      </c>
    </row>
    <row r="433" spans="1:7" x14ac:dyDescent="0.25">
      <c r="A433" s="16">
        <v>19728</v>
      </c>
      <c r="B433" s="16" t="s">
        <v>829</v>
      </c>
      <c r="C433" s="17" t="s">
        <v>830</v>
      </c>
      <c r="D433" s="2">
        <v>253.09</v>
      </c>
      <c r="E433" s="2">
        <v>15336.19</v>
      </c>
      <c r="F433" s="18">
        <v>22</v>
      </c>
      <c r="G433" s="19">
        <f t="shared" si="6"/>
        <v>7.1020500699328577E-5</v>
      </c>
    </row>
    <row r="434" spans="1:7" x14ac:dyDescent="0.25">
      <c r="A434" s="16">
        <v>16553</v>
      </c>
      <c r="B434" s="16" t="s">
        <v>705</v>
      </c>
      <c r="C434" s="17" t="s">
        <v>1242</v>
      </c>
      <c r="D434" s="2">
        <v>221.39</v>
      </c>
      <c r="E434" s="2">
        <v>15222.62</v>
      </c>
      <c r="F434" s="18">
        <v>23</v>
      </c>
      <c r="G434" s="19">
        <f t="shared" si="6"/>
        <v>6.2125048993734856E-5</v>
      </c>
    </row>
    <row r="435" spans="1:7" x14ac:dyDescent="0.25">
      <c r="A435" s="16">
        <v>7077</v>
      </c>
      <c r="B435" s="16" t="s">
        <v>454</v>
      </c>
      <c r="C435" s="17" t="s">
        <v>455</v>
      </c>
      <c r="D435" s="2">
        <v>232.03</v>
      </c>
      <c r="E435" s="2">
        <v>15105.43</v>
      </c>
      <c r="F435" s="18">
        <v>33</v>
      </c>
      <c r="G435" s="19">
        <f t="shared" si="6"/>
        <v>6.5110777894287456E-5</v>
      </c>
    </row>
    <row r="436" spans="1:7" x14ac:dyDescent="0.25">
      <c r="A436" s="16">
        <v>20270</v>
      </c>
      <c r="B436" s="16" t="s">
        <v>861</v>
      </c>
      <c r="C436" s="17" t="s">
        <v>862</v>
      </c>
      <c r="D436" s="2">
        <v>242.56</v>
      </c>
      <c r="E436" s="2">
        <v>15049.67</v>
      </c>
      <c r="F436" s="18">
        <v>34</v>
      </c>
      <c r="G436" s="19">
        <f t="shared" si="6"/>
        <v>6.8065639296808016E-5</v>
      </c>
    </row>
    <row r="437" spans="1:7" x14ac:dyDescent="0.25">
      <c r="A437" s="16">
        <v>7261</v>
      </c>
      <c r="B437" s="16" t="s">
        <v>995</v>
      </c>
      <c r="C437" s="17" t="s">
        <v>996</v>
      </c>
      <c r="D437" s="2">
        <v>221.55</v>
      </c>
      <c r="E437" s="2">
        <v>14980.2</v>
      </c>
      <c r="F437" s="18">
        <v>23</v>
      </c>
      <c r="G437" s="19">
        <f t="shared" si="6"/>
        <v>6.2169947172690534E-5</v>
      </c>
    </row>
    <row r="438" spans="1:7" x14ac:dyDescent="0.25">
      <c r="A438" s="16">
        <v>7362</v>
      </c>
      <c r="B438" s="16" t="s">
        <v>256</v>
      </c>
      <c r="C438" s="17" t="s">
        <v>257</v>
      </c>
      <c r="D438" s="2">
        <v>221.79</v>
      </c>
      <c r="E438" s="2">
        <v>14789.78</v>
      </c>
      <c r="F438" s="18">
        <v>36</v>
      </c>
      <c r="G438" s="19">
        <f t="shared" si="6"/>
        <v>6.2237294441124051E-5</v>
      </c>
    </row>
    <row r="439" spans="1:7" x14ac:dyDescent="0.25">
      <c r="A439" s="16">
        <v>7595</v>
      </c>
      <c r="B439" s="16" t="s">
        <v>66</v>
      </c>
      <c r="C439" s="17" t="s">
        <v>67</v>
      </c>
      <c r="D439" s="2">
        <v>223.5</v>
      </c>
      <c r="E439" s="2">
        <v>14734.1</v>
      </c>
      <c r="F439" s="18">
        <v>34</v>
      </c>
      <c r="G439" s="19">
        <f t="shared" si="6"/>
        <v>6.2717143728712867E-5</v>
      </c>
    </row>
    <row r="440" spans="1:7" x14ac:dyDescent="0.25">
      <c r="A440" s="16">
        <v>10777</v>
      </c>
      <c r="B440" s="16" t="s">
        <v>94</v>
      </c>
      <c r="C440" s="17" t="s">
        <v>95</v>
      </c>
      <c r="D440" s="2">
        <v>210.43</v>
      </c>
      <c r="E440" s="2">
        <v>14550.5</v>
      </c>
      <c r="F440" s="18">
        <v>48</v>
      </c>
      <c r="G440" s="19">
        <f t="shared" si="6"/>
        <v>5.9049523735270908E-5</v>
      </c>
    </row>
    <row r="441" spans="1:7" x14ac:dyDescent="0.25">
      <c r="A441" s="16">
        <v>20216</v>
      </c>
      <c r="B441" s="16" t="s">
        <v>851</v>
      </c>
      <c r="C441" s="17" t="s">
        <v>852</v>
      </c>
      <c r="D441" s="2">
        <v>235.03</v>
      </c>
      <c r="E441" s="2">
        <v>14438.66</v>
      </c>
      <c r="F441" s="18">
        <v>35</v>
      </c>
      <c r="G441" s="19">
        <f t="shared" si="6"/>
        <v>6.5952618749706414E-5</v>
      </c>
    </row>
    <row r="442" spans="1:7" x14ac:dyDescent="0.25">
      <c r="A442" s="16">
        <v>7141</v>
      </c>
      <c r="B442" s="16" t="s">
        <v>208</v>
      </c>
      <c r="C442" s="17" t="s">
        <v>209</v>
      </c>
      <c r="D442" s="2">
        <v>222.48</v>
      </c>
      <c r="E442" s="2">
        <v>14437.86</v>
      </c>
      <c r="F442" s="18">
        <v>36</v>
      </c>
      <c r="G442" s="19">
        <f t="shared" si="6"/>
        <v>6.2430917837870414E-5</v>
      </c>
    </row>
    <row r="443" spans="1:7" x14ac:dyDescent="0.25">
      <c r="A443" s="16">
        <v>21999</v>
      </c>
      <c r="B443" s="16" t="s">
        <v>605</v>
      </c>
      <c r="C443" s="17" t="s">
        <v>606</v>
      </c>
      <c r="D443" s="2">
        <v>239.98</v>
      </c>
      <c r="E443" s="2">
        <v>14390.81</v>
      </c>
      <c r="F443" s="18">
        <v>54</v>
      </c>
      <c r="G443" s="19">
        <f t="shared" si="6"/>
        <v>6.7341656161147705E-5</v>
      </c>
    </row>
    <row r="444" spans="1:7" x14ac:dyDescent="0.25">
      <c r="A444" s="16">
        <v>18464</v>
      </c>
      <c r="B444" s="16" t="s">
        <v>789</v>
      </c>
      <c r="C444" s="17" t="s">
        <v>790</v>
      </c>
      <c r="D444" s="2">
        <v>223.78</v>
      </c>
      <c r="E444" s="2">
        <v>14346.62</v>
      </c>
      <c r="F444" s="18">
        <v>25</v>
      </c>
      <c r="G444" s="19">
        <f t="shared" si="6"/>
        <v>6.2795715541885303E-5</v>
      </c>
    </row>
    <row r="445" spans="1:7" x14ac:dyDescent="0.25">
      <c r="A445" s="16">
        <v>7397</v>
      </c>
      <c r="B445" s="16" t="s">
        <v>138</v>
      </c>
      <c r="C445" s="17" t="s">
        <v>139</v>
      </c>
      <c r="D445" s="2">
        <v>207.29</v>
      </c>
      <c r="E445" s="2">
        <v>14305.24</v>
      </c>
      <c r="F445" s="18">
        <v>32</v>
      </c>
      <c r="G445" s="19">
        <f t="shared" si="6"/>
        <v>5.8168396973265718E-5</v>
      </c>
    </row>
    <row r="446" spans="1:7" x14ac:dyDescent="0.25">
      <c r="A446" s="16">
        <v>7210</v>
      </c>
      <c r="B446" s="16" t="s">
        <v>1111</v>
      </c>
      <c r="C446" s="17" t="s">
        <v>1112</v>
      </c>
      <c r="D446" s="2">
        <v>224.3</v>
      </c>
      <c r="E446" s="2">
        <v>14292.84</v>
      </c>
      <c r="F446" s="18">
        <v>31</v>
      </c>
      <c r="G446" s="19">
        <f t="shared" si="6"/>
        <v>6.2941634623491256E-5</v>
      </c>
    </row>
    <row r="447" spans="1:7" x14ac:dyDescent="0.25">
      <c r="A447" s="16">
        <v>7076</v>
      </c>
      <c r="B447" s="16" t="s">
        <v>452</v>
      </c>
      <c r="C447" s="17" t="s">
        <v>453</v>
      </c>
      <c r="D447" s="2">
        <v>198.96</v>
      </c>
      <c r="E447" s="2">
        <v>13821.25</v>
      </c>
      <c r="F447" s="18">
        <v>18</v>
      </c>
      <c r="G447" s="19">
        <f t="shared" si="6"/>
        <v>5.5830885531385733E-5</v>
      </c>
    </row>
    <row r="448" spans="1:7" x14ac:dyDescent="0.25">
      <c r="A448" s="16">
        <v>7125</v>
      </c>
      <c r="B448" s="16" t="s">
        <v>366</v>
      </c>
      <c r="C448" s="17" t="s">
        <v>367</v>
      </c>
      <c r="D448" s="2">
        <v>222.35</v>
      </c>
      <c r="E448" s="2">
        <v>13649.03</v>
      </c>
      <c r="F448" s="18">
        <v>33</v>
      </c>
      <c r="G448" s="19">
        <f t="shared" si="6"/>
        <v>6.2394438067468923E-5</v>
      </c>
    </row>
    <row r="449" spans="1:7" x14ac:dyDescent="0.25">
      <c r="A449" s="16">
        <v>19001</v>
      </c>
      <c r="B449" s="16" t="s">
        <v>811</v>
      </c>
      <c r="C449" s="17" t="s">
        <v>812</v>
      </c>
      <c r="D449" s="2">
        <v>205.21</v>
      </c>
      <c r="E449" s="2">
        <v>13462.23</v>
      </c>
      <c r="F449" s="18">
        <v>44</v>
      </c>
      <c r="G449" s="19">
        <f t="shared" si="6"/>
        <v>5.7584720646841907E-5</v>
      </c>
    </row>
    <row r="450" spans="1:7" x14ac:dyDescent="0.25">
      <c r="A450" s="16">
        <v>12803</v>
      </c>
      <c r="B450" s="16" t="s">
        <v>1211</v>
      </c>
      <c r="C450" s="17" t="s">
        <v>1212</v>
      </c>
      <c r="D450" s="2">
        <v>216.07</v>
      </c>
      <c r="E450" s="2">
        <v>13229.45</v>
      </c>
      <c r="F450" s="18">
        <v>18</v>
      </c>
      <c r="G450" s="19">
        <f t="shared" si="6"/>
        <v>6.0632184543458556E-5</v>
      </c>
    </row>
    <row r="451" spans="1:7" x14ac:dyDescent="0.25">
      <c r="A451" s="16">
        <v>17767</v>
      </c>
      <c r="B451" s="16" t="s">
        <v>763</v>
      </c>
      <c r="C451" s="17" t="s">
        <v>764</v>
      </c>
      <c r="D451" s="2">
        <v>199.29</v>
      </c>
      <c r="E451" s="2">
        <v>12940.45</v>
      </c>
      <c r="F451" s="18">
        <v>19</v>
      </c>
      <c r="G451" s="19">
        <f t="shared" ref="G451:G514" si="7">D451/$D$628</f>
        <v>5.5923488025481815E-5</v>
      </c>
    </row>
    <row r="452" spans="1:7" x14ac:dyDescent="0.25">
      <c r="A452" s="16">
        <v>11358</v>
      </c>
      <c r="B452" s="16" t="s">
        <v>126</v>
      </c>
      <c r="C452" s="17" t="s">
        <v>127</v>
      </c>
      <c r="D452" s="2">
        <v>176.6</v>
      </c>
      <c r="E452" s="2">
        <v>12813.49</v>
      </c>
      <c r="F452" s="18">
        <v>25</v>
      </c>
      <c r="G452" s="19">
        <f t="shared" si="7"/>
        <v>4.9556365022329716E-5</v>
      </c>
    </row>
    <row r="453" spans="1:7" x14ac:dyDescent="0.25">
      <c r="A453" s="16">
        <v>17979</v>
      </c>
      <c r="B453" s="16" t="s">
        <v>777</v>
      </c>
      <c r="C453" s="17" t="s">
        <v>778</v>
      </c>
      <c r="D453" s="2">
        <v>183.26</v>
      </c>
      <c r="E453" s="2">
        <v>12808.26</v>
      </c>
      <c r="F453" s="18">
        <v>28</v>
      </c>
      <c r="G453" s="19">
        <f t="shared" si="7"/>
        <v>5.1425251721359817E-5</v>
      </c>
    </row>
    <row r="454" spans="1:7" x14ac:dyDescent="0.25">
      <c r="A454" s="16">
        <v>7259</v>
      </c>
      <c r="B454" s="16" t="s">
        <v>991</v>
      </c>
      <c r="C454" s="17" t="s">
        <v>992</v>
      </c>
      <c r="D454" s="2">
        <v>175.81</v>
      </c>
      <c r="E454" s="2">
        <v>12557.93</v>
      </c>
      <c r="F454" s="18">
        <v>16</v>
      </c>
      <c r="G454" s="19">
        <f t="shared" si="7"/>
        <v>4.9334680263736054E-5</v>
      </c>
    </row>
    <row r="455" spans="1:7" x14ac:dyDescent="0.25">
      <c r="A455" s="16">
        <v>7034</v>
      </c>
      <c r="B455" s="16" t="s">
        <v>929</v>
      </c>
      <c r="C455" s="17" t="s">
        <v>930</v>
      </c>
      <c r="D455" s="2">
        <v>189.25</v>
      </c>
      <c r="E455" s="2">
        <v>11828.48</v>
      </c>
      <c r="F455" s="18">
        <v>34</v>
      </c>
      <c r="G455" s="19">
        <f t="shared" si="7"/>
        <v>5.3106127296013014E-5</v>
      </c>
    </row>
    <row r="456" spans="1:7" x14ac:dyDescent="0.25">
      <c r="A456" s="16">
        <v>7106</v>
      </c>
      <c r="B456" s="16" t="s">
        <v>328</v>
      </c>
      <c r="C456" s="17" t="s">
        <v>329</v>
      </c>
      <c r="D456" s="2">
        <v>169.13</v>
      </c>
      <c r="E456" s="2">
        <v>11584.36</v>
      </c>
      <c r="F456" s="18">
        <v>19</v>
      </c>
      <c r="G456" s="19">
        <f t="shared" si="7"/>
        <v>4.7460181292336493E-5</v>
      </c>
    </row>
    <row r="457" spans="1:7" x14ac:dyDescent="0.25">
      <c r="A457" s="16">
        <v>18594</v>
      </c>
      <c r="B457" s="16" t="s">
        <v>797</v>
      </c>
      <c r="C457" s="17" t="s">
        <v>798</v>
      </c>
      <c r="D457" s="2">
        <v>180.44</v>
      </c>
      <c r="E457" s="2">
        <v>11420.35</v>
      </c>
      <c r="F457" s="18">
        <v>25</v>
      </c>
      <c r="G457" s="19">
        <f t="shared" si="7"/>
        <v>5.0633921317265989E-5</v>
      </c>
    </row>
    <row r="458" spans="1:7" x14ac:dyDescent="0.25">
      <c r="A458" s="16">
        <v>17286</v>
      </c>
      <c r="B458" s="16" t="s">
        <v>735</v>
      </c>
      <c r="C458" s="17" t="s">
        <v>736</v>
      </c>
      <c r="D458" s="2">
        <v>171.69</v>
      </c>
      <c r="E458" s="2">
        <v>11292.39</v>
      </c>
      <c r="F458" s="18">
        <v>30</v>
      </c>
      <c r="G458" s="19">
        <f t="shared" si="7"/>
        <v>4.8178552155627344E-5</v>
      </c>
    </row>
    <row r="459" spans="1:7" x14ac:dyDescent="0.25">
      <c r="A459" s="16">
        <v>7596</v>
      </c>
      <c r="B459" s="16" t="s">
        <v>68</v>
      </c>
      <c r="C459" s="17" t="s">
        <v>69</v>
      </c>
      <c r="D459" s="2">
        <v>171.99</v>
      </c>
      <c r="E459" s="2">
        <v>11241.2</v>
      </c>
      <c r="F459" s="18">
        <v>31</v>
      </c>
      <c r="G459" s="19">
        <f t="shared" si="7"/>
        <v>4.826273624116924E-5</v>
      </c>
    </row>
    <row r="460" spans="1:7" x14ac:dyDescent="0.25">
      <c r="A460" s="16">
        <v>18514</v>
      </c>
      <c r="B460" s="16" t="s">
        <v>793</v>
      </c>
      <c r="C460" s="17" t="s">
        <v>794</v>
      </c>
      <c r="D460" s="2">
        <v>166.57</v>
      </c>
      <c r="E460" s="2">
        <v>11159.07</v>
      </c>
      <c r="F460" s="18">
        <v>34</v>
      </c>
      <c r="G460" s="19">
        <f t="shared" si="7"/>
        <v>4.6741810429045641E-5</v>
      </c>
    </row>
    <row r="461" spans="1:7" x14ac:dyDescent="0.25">
      <c r="A461" s="16">
        <v>7385</v>
      </c>
      <c r="B461" s="16" t="s">
        <v>302</v>
      </c>
      <c r="C461" s="17" t="s">
        <v>303</v>
      </c>
      <c r="D461" s="2">
        <v>148.91999999999999</v>
      </c>
      <c r="E461" s="2">
        <v>11076.68</v>
      </c>
      <c r="F461" s="18">
        <v>23</v>
      </c>
      <c r="G461" s="19">
        <f t="shared" si="7"/>
        <v>4.1788980062997399E-5</v>
      </c>
    </row>
    <row r="462" spans="1:7" x14ac:dyDescent="0.25">
      <c r="A462" s="16">
        <v>17416</v>
      </c>
      <c r="B462" s="16" t="s">
        <v>745</v>
      </c>
      <c r="C462" s="17" t="s">
        <v>746</v>
      </c>
      <c r="D462" s="2">
        <v>165.56</v>
      </c>
      <c r="E462" s="2">
        <v>11021.54</v>
      </c>
      <c r="F462" s="18">
        <v>29</v>
      </c>
      <c r="G462" s="19">
        <f t="shared" si="7"/>
        <v>4.6458390674387929E-5</v>
      </c>
    </row>
    <row r="463" spans="1:7" x14ac:dyDescent="0.25">
      <c r="A463" s="16">
        <v>12774</v>
      </c>
      <c r="B463" s="16" t="s">
        <v>1207</v>
      </c>
      <c r="C463" s="17" t="s">
        <v>1208</v>
      </c>
      <c r="D463" s="2">
        <v>176.58</v>
      </c>
      <c r="E463" s="2">
        <v>10921.76</v>
      </c>
      <c r="F463" s="18">
        <v>57</v>
      </c>
      <c r="G463" s="19">
        <f t="shared" si="7"/>
        <v>4.9550752749960256E-5</v>
      </c>
    </row>
    <row r="464" spans="1:7" x14ac:dyDescent="0.25">
      <c r="A464" s="16">
        <v>7583</v>
      </c>
      <c r="B464" s="16" t="s">
        <v>172</v>
      </c>
      <c r="C464" s="17" t="s">
        <v>173</v>
      </c>
      <c r="D464" s="2">
        <v>168.15</v>
      </c>
      <c r="E464" s="2">
        <v>10709.87</v>
      </c>
      <c r="F464" s="18">
        <v>28</v>
      </c>
      <c r="G464" s="19">
        <f t="shared" si="7"/>
        <v>4.7185179946232966E-5</v>
      </c>
    </row>
    <row r="465" spans="1:7" x14ac:dyDescent="0.25">
      <c r="A465" s="16">
        <v>7236</v>
      </c>
      <c r="B465" s="16" t="s">
        <v>945</v>
      </c>
      <c r="C465" s="17" t="s">
        <v>946</v>
      </c>
      <c r="D465" s="2">
        <v>165.28</v>
      </c>
      <c r="E465" s="2">
        <v>10626.44</v>
      </c>
      <c r="F465" s="18">
        <v>37</v>
      </c>
      <c r="G465" s="19">
        <f t="shared" si="7"/>
        <v>4.6379818861215486E-5</v>
      </c>
    </row>
    <row r="466" spans="1:7" x14ac:dyDescent="0.25">
      <c r="A466" s="16">
        <v>7371</v>
      </c>
      <c r="B466" s="16" t="s">
        <v>274</v>
      </c>
      <c r="C466" s="17" t="s">
        <v>275</v>
      </c>
      <c r="D466" s="2">
        <v>173.95</v>
      </c>
      <c r="E466" s="2">
        <v>10461.790000000001</v>
      </c>
      <c r="F466" s="18">
        <v>64</v>
      </c>
      <c r="G466" s="19">
        <f t="shared" si="7"/>
        <v>4.8812738933376293E-5</v>
      </c>
    </row>
    <row r="467" spans="1:7" x14ac:dyDescent="0.25">
      <c r="A467" s="16">
        <v>7256</v>
      </c>
      <c r="B467" s="16" t="s">
        <v>985</v>
      </c>
      <c r="C467" s="17" t="s">
        <v>986</v>
      </c>
      <c r="D467" s="2">
        <v>173.23</v>
      </c>
      <c r="E467" s="2">
        <v>10057.58</v>
      </c>
      <c r="F467" s="18">
        <v>17</v>
      </c>
      <c r="G467" s="19">
        <f t="shared" si="7"/>
        <v>4.8610697128075743E-5</v>
      </c>
    </row>
    <row r="468" spans="1:7" x14ac:dyDescent="0.25">
      <c r="A468" s="16">
        <v>7165</v>
      </c>
      <c r="B468" s="16" t="s">
        <v>0</v>
      </c>
      <c r="C468" s="17" t="s">
        <v>1</v>
      </c>
      <c r="D468" s="2">
        <v>147.88999999999999</v>
      </c>
      <c r="E468" s="2">
        <v>10022.84</v>
      </c>
      <c r="F468" s="18">
        <v>10</v>
      </c>
      <c r="G468" s="19">
        <f t="shared" si="7"/>
        <v>4.149994803597022E-5</v>
      </c>
    </row>
    <row r="469" spans="1:7" x14ac:dyDescent="0.25">
      <c r="A469" s="16">
        <v>9211</v>
      </c>
      <c r="B469" s="16" t="s">
        <v>90</v>
      </c>
      <c r="C469" s="17" t="s">
        <v>91</v>
      </c>
      <c r="D469" s="2">
        <v>172.15</v>
      </c>
      <c r="E469" s="2">
        <v>9926.2000000000007</v>
      </c>
      <c r="F469" s="18">
        <v>28</v>
      </c>
      <c r="G469" s="19">
        <f t="shared" si="7"/>
        <v>4.8307634420124918E-5</v>
      </c>
    </row>
    <row r="470" spans="1:7" x14ac:dyDescent="0.25">
      <c r="A470" s="16">
        <v>7388</v>
      </c>
      <c r="B470" s="16" t="s">
        <v>308</v>
      </c>
      <c r="C470" s="17" t="s">
        <v>309</v>
      </c>
      <c r="D470" s="2">
        <v>145.44</v>
      </c>
      <c r="E470" s="2">
        <v>9818.84</v>
      </c>
      <c r="F470" s="18">
        <v>17</v>
      </c>
      <c r="G470" s="19">
        <f t="shared" si="7"/>
        <v>4.0812444670711401E-5</v>
      </c>
    </row>
    <row r="471" spans="1:7" x14ac:dyDescent="0.25">
      <c r="A471" s="16">
        <v>7361</v>
      </c>
      <c r="B471" s="16" t="s">
        <v>254</v>
      </c>
      <c r="C471" s="17" t="s">
        <v>255</v>
      </c>
      <c r="D471" s="2">
        <v>172.03</v>
      </c>
      <c r="E471" s="2">
        <v>9814.41</v>
      </c>
      <c r="F471" s="18">
        <v>20</v>
      </c>
      <c r="G471" s="19">
        <f t="shared" si="7"/>
        <v>4.8273960785908159E-5</v>
      </c>
    </row>
    <row r="472" spans="1:7" x14ac:dyDescent="0.25">
      <c r="A472" s="16">
        <v>7365</v>
      </c>
      <c r="B472" s="16" t="s">
        <v>262</v>
      </c>
      <c r="C472" s="17" t="s">
        <v>263</v>
      </c>
      <c r="D472" s="2">
        <v>143.57</v>
      </c>
      <c r="E472" s="2">
        <v>9766.9599999999991</v>
      </c>
      <c r="F472" s="18">
        <v>4</v>
      </c>
      <c r="G472" s="19">
        <f t="shared" si="7"/>
        <v>4.0287697204166913E-5</v>
      </c>
    </row>
    <row r="473" spans="1:7" x14ac:dyDescent="0.25">
      <c r="A473" s="16">
        <v>14369</v>
      </c>
      <c r="B473" s="16" t="s">
        <v>1019</v>
      </c>
      <c r="C473" s="17" t="s">
        <v>1020</v>
      </c>
      <c r="D473" s="2">
        <v>137.55000000000001</v>
      </c>
      <c r="E473" s="2">
        <v>9482.27</v>
      </c>
      <c r="F473" s="18">
        <v>29</v>
      </c>
      <c r="G473" s="19">
        <f t="shared" si="7"/>
        <v>3.859840322095953E-5</v>
      </c>
    </row>
    <row r="474" spans="1:7" x14ac:dyDescent="0.25">
      <c r="A474" s="16">
        <v>16423</v>
      </c>
      <c r="B474" s="16" t="s">
        <v>701</v>
      </c>
      <c r="C474" s="17" t="s">
        <v>702</v>
      </c>
      <c r="D474" s="2">
        <v>154.53</v>
      </c>
      <c r="E474" s="2">
        <v>9422.89</v>
      </c>
      <c r="F474" s="18">
        <v>19</v>
      </c>
      <c r="G474" s="19">
        <f t="shared" si="7"/>
        <v>4.3363222462630868E-5</v>
      </c>
    </row>
    <row r="475" spans="1:7" x14ac:dyDescent="0.25">
      <c r="A475" s="16">
        <v>7207</v>
      </c>
      <c r="B475" s="16" t="s">
        <v>1105</v>
      </c>
      <c r="C475" s="17" t="s">
        <v>1106</v>
      </c>
      <c r="D475" s="2">
        <v>148.24</v>
      </c>
      <c r="E475" s="2">
        <v>9371.2800000000007</v>
      </c>
      <c r="F475" s="18">
        <v>15</v>
      </c>
      <c r="G475" s="19">
        <f t="shared" si="7"/>
        <v>4.1598162802435775E-5</v>
      </c>
    </row>
    <row r="476" spans="1:7" x14ac:dyDescent="0.25">
      <c r="A476" s="16">
        <v>17989</v>
      </c>
      <c r="B476" s="16" t="s">
        <v>779</v>
      </c>
      <c r="C476" s="17" t="s">
        <v>780</v>
      </c>
      <c r="D476" s="2">
        <v>145.71</v>
      </c>
      <c r="E476" s="2">
        <v>9218.4</v>
      </c>
      <c r="F476" s="18">
        <v>26</v>
      </c>
      <c r="G476" s="19">
        <f t="shared" si="7"/>
        <v>4.088821034769911E-5</v>
      </c>
    </row>
    <row r="477" spans="1:7" x14ac:dyDescent="0.25">
      <c r="A477" s="16">
        <v>7373</v>
      </c>
      <c r="B477" s="16" t="s">
        <v>278</v>
      </c>
      <c r="C477" s="17" t="s">
        <v>279</v>
      </c>
      <c r="D477" s="2">
        <v>161.69</v>
      </c>
      <c r="E477" s="2">
        <v>9173.3700000000008</v>
      </c>
      <c r="F477" s="18">
        <v>13</v>
      </c>
      <c r="G477" s="19">
        <f t="shared" si="7"/>
        <v>4.5372415970897462E-5</v>
      </c>
    </row>
    <row r="478" spans="1:7" x14ac:dyDescent="0.25">
      <c r="A478" s="16">
        <v>7191</v>
      </c>
      <c r="B478" s="16" t="s">
        <v>48</v>
      </c>
      <c r="C478" s="17" t="s">
        <v>49</v>
      </c>
      <c r="D478" s="2">
        <v>136.09</v>
      </c>
      <c r="E478" s="2">
        <v>9133.11</v>
      </c>
      <c r="F478" s="18">
        <v>41</v>
      </c>
      <c r="G478" s="19">
        <f t="shared" si="7"/>
        <v>3.8188707337988963E-5</v>
      </c>
    </row>
    <row r="479" spans="1:7" x14ac:dyDescent="0.25">
      <c r="A479" s="16">
        <v>19924</v>
      </c>
      <c r="B479" s="16" t="s">
        <v>835</v>
      </c>
      <c r="C479" s="17" t="s">
        <v>836</v>
      </c>
      <c r="D479" s="2">
        <v>130.5</v>
      </c>
      <c r="E479" s="2">
        <v>8982.59</v>
      </c>
      <c r="F479" s="18">
        <v>14</v>
      </c>
      <c r="G479" s="19">
        <f t="shared" si="7"/>
        <v>3.6620077210724961E-5</v>
      </c>
    </row>
    <row r="480" spans="1:7" x14ac:dyDescent="0.25">
      <c r="A480" s="16">
        <v>7218</v>
      </c>
      <c r="B480" s="16" t="s">
        <v>1125</v>
      </c>
      <c r="C480" s="17" t="s">
        <v>1126</v>
      </c>
      <c r="D480" s="2">
        <v>143.97999999999999</v>
      </c>
      <c r="E480" s="2">
        <v>8867.31</v>
      </c>
      <c r="F480" s="18">
        <v>13</v>
      </c>
      <c r="G480" s="19">
        <f t="shared" si="7"/>
        <v>4.0402748787740841E-5</v>
      </c>
    </row>
    <row r="481" spans="1:7" x14ac:dyDescent="0.25">
      <c r="A481" s="16">
        <v>7331</v>
      </c>
      <c r="B481" s="16" t="s">
        <v>388</v>
      </c>
      <c r="C481" s="17" t="s">
        <v>389</v>
      </c>
      <c r="D481" s="2">
        <v>129.80000000000001</v>
      </c>
      <c r="E481" s="2">
        <v>8791.6299999999992</v>
      </c>
      <c r="F481" s="18">
        <v>7</v>
      </c>
      <c r="G481" s="19">
        <f t="shared" si="7"/>
        <v>3.642364767779387E-5</v>
      </c>
    </row>
    <row r="482" spans="1:7" x14ac:dyDescent="0.25">
      <c r="A482" s="16">
        <v>7160</v>
      </c>
      <c r="B482" s="16" t="s">
        <v>244</v>
      </c>
      <c r="C482" s="17" t="s">
        <v>245</v>
      </c>
      <c r="D482" s="2">
        <v>144.01</v>
      </c>
      <c r="E482" s="2">
        <v>8781.23</v>
      </c>
      <c r="F482" s="18">
        <v>13</v>
      </c>
      <c r="G482" s="19">
        <f t="shared" si="7"/>
        <v>4.0411167196295027E-5</v>
      </c>
    </row>
    <row r="483" spans="1:7" x14ac:dyDescent="0.25">
      <c r="A483" s="16">
        <v>16419</v>
      </c>
      <c r="B483" s="16" t="s">
        <v>1087</v>
      </c>
      <c r="C483" s="17" t="s">
        <v>1088</v>
      </c>
      <c r="D483" s="2">
        <v>131.72999999999999</v>
      </c>
      <c r="E483" s="2">
        <v>8643.07</v>
      </c>
      <c r="F483" s="18">
        <v>20</v>
      </c>
      <c r="G483" s="19">
        <f t="shared" si="7"/>
        <v>3.696523196144673E-5</v>
      </c>
    </row>
    <row r="484" spans="1:7" x14ac:dyDescent="0.25">
      <c r="A484" s="16">
        <v>20205</v>
      </c>
      <c r="B484" s="16" t="s">
        <v>845</v>
      </c>
      <c r="C484" s="17" t="s">
        <v>846</v>
      </c>
      <c r="D484" s="2">
        <v>147.31</v>
      </c>
      <c r="E484" s="2">
        <v>8564.41</v>
      </c>
      <c r="F484" s="18">
        <v>11</v>
      </c>
      <c r="G484" s="19">
        <f t="shared" si="7"/>
        <v>4.1337192137255895E-5</v>
      </c>
    </row>
    <row r="485" spans="1:7" x14ac:dyDescent="0.25">
      <c r="A485" s="16">
        <v>23123</v>
      </c>
      <c r="B485" s="16" t="s">
        <v>631</v>
      </c>
      <c r="C485" s="17" t="s">
        <v>632</v>
      </c>
      <c r="D485" s="2">
        <v>139.06</v>
      </c>
      <c r="E485" s="2">
        <v>8475.74</v>
      </c>
      <c r="F485" s="18">
        <v>9</v>
      </c>
      <c r="G485" s="19">
        <f t="shared" si="7"/>
        <v>3.9022129784853742E-5</v>
      </c>
    </row>
    <row r="486" spans="1:7" x14ac:dyDescent="0.25">
      <c r="A486" s="16">
        <v>7265</v>
      </c>
      <c r="B486" s="16" t="s">
        <v>641</v>
      </c>
      <c r="C486" s="17" t="s">
        <v>642</v>
      </c>
      <c r="D486" s="2">
        <v>120.55</v>
      </c>
      <c r="E486" s="2">
        <v>8267.9</v>
      </c>
      <c r="F486" s="18">
        <v>23</v>
      </c>
      <c r="G486" s="19">
        <f t="shared" si="7"/>
        <v>3.3827971706918725E-5</v>
      </c>
    </row>
    <row r="487" spans="1:7" x14ac:dyDescent="0.25">
      <c r="A487" s="16">
        <v>16420</v>
      </c>
      <c r="B487" s="16" t="s">
        <v>1089</v>
      </c>
      <c r="C487" s="17" t="s">
        <v>1090</v>
      </c>
      <c r="D487" s="2">
        <v>128.37</v>
      </c>
      <c r="E487" s="2">
        <v>8023.28</v>
      </c>
      <c r="F487" s="18">
        <v>0</v>
      </c>
      <c r="G487" s="19">
        <f t="shared" si="7"/>
        <v>3.6022370203377497E-5</v>
      </c>
    </row>
    <row r="488" spans="1:7" x14ac:dyDescent="0.25">
      <c r="A488" s="16">
        <v>7328</v>
      </c>
      <c r="B488" s="16" t="s">
        <v>384</v>
      </c>
      <c r="C488" s="17" t="s">
        <v>385</v>
      </c>
      <c r="D488" s="2">
        <v>133.78</v>
      </c>
      <c r="E488" s="2">
        <v>8010.01</v>
      </c>
      <c r="F488" s="18">
        <v>10</v>
      </c>
      <c r="G488" s="19">
        <f t="shared" si="7"/>
        <v>3.7540489879316362E-5</v>
      </c>
    </row>
    <row r="489" spans="1:7" x14ac:dyDescent="0.25">
      <c r="A489" s="16">
        <v>7280</v>
      </c>
      <c r="B489" s="16" t="s">
        <v>669</v>
      </c>
      <c r="C489" s="17" t="s">
        <v>670</v>
      </c>
      <c r="D489" s="2">
        <v>131.33000000000001</v>
      </c>
      <c r="E489" s="2">
        <v>7911.28</v>
      </c>
      <c r="F489" s="18">
        <v>28</v>
      </c>
      <c r="G489" s="19">
        <f t="shared" si="7"/>
        <v>3.6852986514057543E-5</v>
      </c>
    </row>
    <row r="490" spans="1:7" x14ac:dyDescent="0.25">
      <c r="A490" s="16">
        <v>20801</v>
      </c>
      <c r="B490" s="16" t="s">
        <v>585</v>
      </c>
      <c r="C490" s="17" t="s">
        <v>586</v>
      </c>
      <c r="D490" s="2">
        <v>118.19</v>
      </c>
      <c r="E490" s="2">
        <v>7793.42</v>
      </c>
      <c r="F490" s="18">
        <v>6</v>
      </c>
      <c r="G490" s="19">
        <f t="shared" si="7"/>
        <v>3.3165723567322471E-5</v>
      </c>
    </row>
    <row r="491" spans="1:7" x14ac:dyDescent="0.25">
      <c r="A491" s="16">
        <v>7381</v>
      </c>
      <c r="B491" s="16" t="s">
        <v>294</v>
      </c>
      <c r="C491" s="17" t="s">
        <v>295</v>
      </c>
      <c r="D491" s="2">
        <v>116.71</v>
      </c>
      <c r="E491" s="2">
        <v>7776.19</v>
      </c>
      <c r="F491" s="18">
        <v>13</v>
      </c>
      <c r="G491" s="19">
        <f t="shared" si="7"/>
        <v>3.2750415411982451E-5</v>
      </c>
    </row>
    <row r="492" spans="1:7" x14ac:dyDescent="0.25">
      <c r="A492" s="16">
        <v>22724</v>
      </c>
      <c r="B492" s="16" t="s">
        <v>623</v>
      </c>
      <c r="C492" s="17" t="s">
        <v>624</v>
      </c>
      <c r="D492" s="2">
        <v>97.55</v>
      </c>
      <c r="E492" s="2">
        <v>7702.09</v>
      </c>
      <c r="F492" s="18">
        <v>12</v>
      </c>
      <c r="G492" s="19">
        <f t="shared" si="7"/>
        <v>2.7373858482039997E-5</v>
      </c>
    </row>
    <row r="493" spans="1:7" x14ac:dyDescent="0.25">
      <c r="A493" s="16">
        <v>23304</v>
      </c>
      <c r="B493" s="16" t="s">
        <v>1243</v>
      </c>
      <c r="C493" s="17" t="s">
        <v>1244</v>
      </c>
      <c r="D493" s="2">
        <v>118.78</v>
      </c>
      <c r="E493" s="2">
        <v>7092.46</v>
      </c>
      <c r="F493" s="18">
        <v>17</v>
      </c>
      <c r="G493" s="19">
        <f t="shared" si="7"/>
        <v>3.3331285602221536E-5</v>
      </c>
    </row>
    <row r="494" spans="1:7" x14ac:dyDescent="0.25">
      <c r="A494" s="16">
        <v>7099</v>
      </c>
      <c r="B494" s="16" t="s">
        <v>496</v>
      </c>
      <c r="C494" s="17" t="s">
        <v>497</v>
      </c>
      <c r="D494" s="2">
        <v>95.64</v>
      </c>
      <c r="E494" s="2">
        <v>6845.62</v>
      </c>
      <c r="F494" s="18">
        <v>22</v>
      </c>
      <c r="G494" s="19">
        <f t="shared" si="7"/>
        <v>2.683788647075659E-5</v>
      </c>
    </row>
    <row r="495" spans="1:7" x14ac:dyDescent="0.25">
      <c r="A495" s="16">
        <v>23267</v>
      </c>
      <c r="B495" s="16" t="s">
        <v>1245</v>
      </c>
      <c r="C495" s="17" t="s">
        <v>1246</v>
      </c>
      <c r="D495" s="2">
        <v>122.42</v>
      </c>
      <c r="E495" s="2">
        <v>6839.72</v>
      </c>
      <c r="F495" s="18">
        <v>21</v>
      </c>
      <c r="G495" s="19">
        <f t="shared" si="7"/>
        <v>3.4352719173463212E-5</v>
      </c>
    </row>
    <row r="496" spans="1:7" x14ac:dyDescent="0.25">
      <c r="A496" s="16">
        <v>19923</v>
      </c>
      <c r="B496" s="16" t="s">
        <v>833</v>
      </c>
      <c r="C496" s="17" t="s">
        <v>834</v>
      </c>
      <c r="D496" s="2">
        <v>101.64</v>
      </c>
      <c r="E496" s="2">
        <v>6755.35</v>
      </c>
      <c r="F496" s="18">
        <v>17</v>
      </c>
      <c r="G496" s="19">
        <f t="shared" si="7"/>
        <v>2.852156818159452E-5</v>
      </c>
    </row>
    <row r="497" spans="1:7" x14ac:dyDescent="0.25">
      <c r="A497" s="16">
        <v>18481</v>
      </c>
      <c r="B497" s="16" t="s">
        <v>791</v>
      </c>
      <c r="C497" s="17" t="s">
        <v>792</v>
      </c>
      <c r="D497" s="2">
        <v>106.84</v>
      </c>
      <c r="E497" s="2">
        <v>6613.57</v>
      </c>
      <c r="F497" s="18">
        <v>13</v>
      </c>
      <c r="G497" s="19">
        <f t="shared" si="7"/>
        <v>2.9980758997654061E-5</v>
      </c>
    </row>
    <row r="498" spans="1:7" x14ac:dyDescent="0.25">
      <c r="A498" s="16">
        <v>11088</v>
      </c>
      <c r="B498" s="16" t="s">
        <v>114</v>
      </c>
      <c r="C498" s="17" t="s">
        <v>115</v>
      </c>
      <c r="D498" s="2">
        <v>88.92</v>
      </c>
      <c r="E498" s="2">
        <v>6148.61</v>
      </c>
      <c r="F498" s="18">
        <v>12</v>
      </c>
      <c r="G498" s="19">
        <f t="shared" si="7"/>
        <v>2.4952162954618109E-5</v>
      </c>
    </row>
    <row r="499" spans="1:7" x14ac:dyDescent="0.25">
      <c r="A499" s="16">
        <v>7591</v>
      </c>
      <c r="B499" s="16" t="s">
        <v>188</v>
      </c>
      <c r="C499" s="17" t="s">
        <v>189</v>
      </c>
      <c r="D499" s="2">
        <v>81.93</v>
      </c>
      <c r="E499" s="2">
        <v>6069.13</v>
      </c>
      <c r="F499" s="18">
        <v>6</v>
      </c>
      <c r="G499" s="19">
        <f t="shared" si="7"/>
        <v>2.2990673761491926E-5</v>
      </c>
    </row>
    <row r="500" spans="1:7" x14ac:dyDescent="0.25">
      <c r="A500" s="16">
        <v>7083</v>
      </c>
      <c r="B500" s="16" t="s">
        <v>464</v>
      </c>
      <c r="C500" s="17" t="s">
        <v>465</v>
      </c>
      <c r="D500" s="2">
        <v>100.99</v>
      </c>
      <c r="E500" s="2">
        <v>5871.56</v>
      </c>
      <c r="F500" s="18">
        <v>8</v>
      </c>
      <c r="G500" s="19">
        <f t="shared" si="7"/>
        <v>2.8339169329587076E-5</v>
      </c>
    </row>
    <row r="501" spans="1:7" x14ac:dyDescent="0.25">
      <c r="A501" s="16">
        <v>7396</v>
      </c>
      <c r="B501" s="16" t="s">
        <v>136</v>
      </c>
      <c r="C501" s="17" t="s">
        <v>137</v>
      </c>
      <c r="D501" s="2">
        <v>76.59</v>
      </c>
      <c r="E501" s="2">
        <v>5673.47</v>
      </c>
      <c r="F501" s="18">
        <v>27</v>
      </c>
      <c r="G501" s="19">
        <f t="shared" si="7"/>
        <v>2.1492197038846167E-5</v>
      </c>
    </row>
    <row r="502" spans="1:7" x14ac:dyDescent="0.25">
      <c r="A502" s="16">
        <v>7156</v>
      </c>
      <c r="B502" s="16" t="s">
        <v>238</v>
      </c>
      <c r="C502" s="17" t="s">
        <v>239</v>
      </c>
      <c r="D502" s="2">
        <v>84.61</v>
      </c>
      <c r="E502" s="2">
        <v>5630.84</v>
      </c>
      <c r="F502" s="18">
        <v>7</v>
      </c>
      <c r="G502" s="19">
        <f t="shared" si="7"/>
        <v>2.3742718258999532E-5</v>
      </c>
    </row>
    <row r="503" spans="1:7" x14ac:dyDescent="0.25">
      <c r="A503" s="16">
        <v>7221</v>
      </c>
      <c r="B503" s="16" t="s">
        <v>1131</v>
      </c>
      <c r="C503" s="17" t="s">
        <v>1132</v>
      </c>
      <c r="D503" s="2">
        <v>91.84</v>
      </c>
      <c r="E503" s="2">
        <v>5466.17</v>
      </c>
      <c r="F503" s="18">
        <v>14</v>
      </c>
      <c r="G503" s="19">
        <f t="shared" si="7"/>
        <v>2.5771554720559236E-5</v>
      </c>
    </row>
    <row r="504" spans="1:7" x14ac:dyDescent="0.25">
      <c r="A504" s="16">
        <v>7192</v>
      </c>
      <c r="B504" s="16" t="s">
        <v>50</v>
      </c>
      <c r="C504" s="17" t="s">
        <v>51</v>
      </c>
      <c r="D504" s="2">
        <v>89.93</v>
      </c>
      <c r="E504" s="2">
        <v>5442.49</v>
      </c>
      <c r="F504" s="18">
        <v>6</v>
      </c>
      <c r="G504" s="19">
        <f t="shared" si="7"/>
        <v>2.5235582709275829E-5</v>
      </c>
    </row>
    <row r="505" spans="1:7" x14ac:dyDescent="0.25">
      <c r="A505" s="16">
        <v>11263</v>
      </c>
      <c r="B505" s="16" t="s">
        <v>120</v>
      </c>
      <c r="C505" s="17" t="s">
        <v>121</v>
      </c>
      <c r="D505" s="2">
        <v>89.72</v>
      </c>
      <c r="E505" s="2">
        <v>5440.65</v>
      </c>
      <c r="F505" s="18">
        <v>26</v>
      </c>
      <c r="G505" s="19">
        <f t="shared" si="7"/>
        <v>2.5176653849396502E-5</v>
      </c>
    </row>
    <row r="506" spans="1:7" x14ac:dyDescent="0.25">
      <c r="A506" s="16">
        <v>7375</v>
      </c>
      <c r="B506" s="16" t="s">
        <v>282</v>
      </c>
      <c r="C506" s="17" t="s">
        <v>283</v>
      </c>
      <c r="D506" s="2">
        <v>0</v>
      </c>
      <c r="E506" s="2">
        <v>5360.68</v>
      </c>
      <c r="F506" s="18">
        <v>5</v>
      </c>
      <c r="G506" s="19">
        <f t="shared" si="7"/>
        <v>0</v>
      </c>
    </row>
    <row r="507" spans="1:7" x14ac:dyDescent="0.25">
      <c r="A507" s="16">
        <v>15539</v>
      </c>
      <c r="B507" s="16" t="s">
        <v>1055</v>
      </c>
      <c r="C507" s="17" t="s">
        <v>1056</v>
      </c>
      <c r="D507" s="2">
        <v>86.39</v>
      </c>
      <c r="E507" s="2">
        <v>5133.79</v>
      </c>
      <c r="F507" s="18">
        <v>22</v>
      </c>
      <c r="G507" s="19">
        <f t="shared" si="7"/>
        <v>2.4242210499881451E-5</v>
      </c>
    </row>
    <row r="508" spans="1:7" x14ac:dyDescent="0.25">
      <c r="A508" s="16">
        <v>7075</v>
      </c>
      <c r="B508" s="16" t="s">
        <v>450</v>
      </c>
      <c r="C508" s="17" t="s">
        <v>451</v>
      </c>
      <c r="D508" s="2">
        <v>77.45</v>
      </c>
      <c r="E508" s="2">
        <v>5029.0200000000004</v>
      </c>
      <c r="F508" s="18">
        <v>7</v>
      </c>
      <c r="G508" s="19">
        <f t="shared" si="7"/>
        <v>2.1733524750732938E-5</v>
      </c>
    </row>
    <row r="509" spans="1:7" x14ac:dyDescent="0.25">
      <c r="A509" s="16">
        <v>20856</v>
      </c>
      <c r="B509" s="16" t="s">
        <v>589</v>
      </c>
      <c r="C509" s="17" t="s">
        <v>590</v>
      </c>
      <c r="D509" s="2">
        <v>81.900000000000006</v>
      </c>
      <c r="E509" s="2">
        <v>4964</v>
      </c>
      <c r="F509" s="18">
        <v>5</v>
      </c>
      <c r="G509" s="19">
        <f t="shared" si="7"/>
        <v>2.2982255352937733E-5</v>
      </c>
    </row>
    <row r="510" spans="1:7" x14ac:dyDescent="0.25">
      <c r="A510" s="16">
        <v>11943</v>
      </c>
      <c r="B510" s="16" t="s">
        <v>1153</v>
      </c>
      <c r="C510" s="17" t="s">
        <v>1154</v>
      </c>
      <c r="D510" s="2">
        <v>0</v>
      </c>
      <c r="E510" s="2">
        <v>4912.03</v>
      </c>
      <c r="F510" s="18">
        <v>26</v>
      </c>
      <c r="G510" s="19">
        <f t="shared" si="7"/>
        <v>0</v>
      </c>
    </row>
    <row r="511" spans="1:7" x14ac:dyDescent="0.25">
      <c r="A511" s="16">
        <v>22121</v>
      </c>
      <c r="B511" s="16" t="s">
        <v>609</v>
      </c>
      <c r="C511" s="17" t="s">
        <v>610</v>
      </c>
      <c r="D511" s="2">
        <v>0</v>
      </c>
      <c r="E511" s="2">
        <v>4817.59</v>
      </c>
      <c r="F511" s="18">
        <v>12</v>
      </c>
      <c r="G511" s="19">
        <f t="shared" si="7"/>
        <v>0</v>
      </c>
    </row>
    <row r="512" spans="1:7" x14ac:dyDescent="0.25">
      <c r="A512" s="16">
        <v>7263</v>
      </c>
      <c r="B512" s="16" t="s">
        <v>637</v>
      </c>
      <c r="C512" s="17" t="s">
        <v>638</v>
      </c>
      <c r="D512" s="2">
        <v>80.760000000000005</v>
      </c>
      <c r="E512" s="2">
        <v>4806.58</v>
      </c>
      <c r="F512" s="18">
        <v>9</v>
      </c>
      <c r="G512" s="19">
        <f t="shared" si="7"/>
        <v>2.2662355827878529E-5</v>
      </c>
    </row>
    <row r="513" spans="1:7" x14ac:dyDescent="0.25">
      <c r="A513" s="16">
        <v>16677</v>
      </c>
      <c r="B513" s="16" t="s">
        <v>713</v>
      </c>
      <c r="C513" s="17" t="s">
        <v>714</v>
      </c>
      <c r="D513" s="2">
        <v>76.25</v>
      </c>
      <c r="E513" s="2">
        <v>4656.17</v>
      </c>
      <c r="F513" s="18">
        <v>8</v>
      </c>
      <c r="G513" s="19">
        <f t="shared" si="7"/>
        <v>2.1396788408565351E-5</v>
      </c>
    </row>
    <row r="514" spans="1:7" x14ac:dyDescent="0.25">
      <c r="A514" s="16">
        <v>18521</v>
      </c>
      <c r="B514" s="16" t="s">
        <v>795</v>
      </c>
      <c r="C514" s="17" t="s">
        <v>796</v>
      </c>
      <c r="D514" s="2">
        <v>0</v>
      </c>
      <c r="E514" s="2">
        <v>4486.6899999999996</v>
      </c>
      <c r="F514" s="18">
        <v>16</v>
      </c>
      <c r="G514" s="19">
        <f t="shared" si="7"/>
        <v>0</v>
      </c>
    </row>
    <row r="515" spans="1:7" x14ac:dyDescent="0.25">
      <c r="A515" s="16">
        <v>12515</v>
      </c>
      <c r="B515" s="16" t="s">
        <v>1187</v>
      </c>
      <c r="C515" s="17" t="s">
        <v>1188</v>
      </c>
      <c r="D515" s="2">
        <v>77.64</v>
      </c>
      <c r="E515" s="2">
        <v>4364.1400000000003</v>
      </c>
      <c r="F515" s="18">
        <v>18</v>
      </c>
      <c r="G515" s="19">
        <f t="shared" ref="G515:G578" si="8">D515/$D$628</f>
        <v>2.1786841338242802E-5</v>
      </c>
    </row>
    <row r="516" spans="1:7" x14ac:dyDescent="0.25">
      <c r="A516" s="16">
        <v>7233</v>
      </c>
      <c r="B516" s="16" t="s">
        <v>939</v>
      </c>
      <c r="C516" s="17" t="s">
        <v>940</v>
      </c>
      <c r="D516" s="2">
        <v>0</v>
      </c>
      <c r="E516" s="2">
        <v>4213.26</v>
      </c>
      <c r="F516" s="18">
        <v>22</v>
      </c>
      <c r="G516" s="19">
        <f t="shared" si="8"/>
        <v>0</v>
      </c>
    </row>
    <row r="517" spans="1:7" x14ac:dyDescent="0.25">
      <c r="A517" s="16">
        <v>18083</v>
      </c>
      <c r="B517" s="16" t="s">
        <v>781</v>
      </c>
      <c r="C517" s="17" t="s">
        <v>782</v>
      </c>
      <c r="D517" s="2">
        <v>0</v>
      </c>
      <c r="E517" s="2">
        <v>4182.66</v>
      </c>
      <c r="F517" s="18">
        <v>35</v>
      </c>
      <c r="G517" s="19">
        <f t="shared" si="8"/>
        <v>0</v>
      </c>
    </row>
    <row r="518" spans="1:7" x14ac:dyDescent="0.25">
      <c r="A518" s="16">
        <v>7196</v>
      </c>
      <c r="B518" s="16" t="s">
        <v>58</v>
      </c>
      <c r="C518" s="17" t="s">
        <v>59</v>
      </c>
      <c r="D518" s="2">
        <v>0</v>
      </c>
      <c r="E518" s="2">
        <v>4042.98</v>
      </c>
      <c r="F518" s="18">
        <v>23</v>
      </c>
      <c r="G518" s="19">
        <f t="shared" si="8"/>
        <v>0</v>
      </c>
    </row>
    <row r="519" spans="1:7" x14ac:dyDescent="0.25">
      <c r="A519" s="16">
        <v>17892</v>
      </c>
      <c r="B519" s="16" t="s">
        <v>773</v>
      </c>
      <c r="C519" s="17" t="s">
        <v>774</v>
      </c>
      <c r="D519" s="2">
        <v>0</v>
      </c>
      <c r="E519" s="2">
        <v>3979.71</v>
      </c>
      <c r="F519" s="18">
        <v>8</v>
      </c>
      <c r="G519" s="19">
        <f t="shared" si="8"/>
        <v>0</v>
      </c>
    </row>
    <row r="520" spans="1:7" x14ac:dyDescent="0.25">
      <c r="A520" s="16">
        <v>14451</v>
      </c>
      <c r="B520" s="16" t="s">
        <v>1031</v>
      </c>
      <c r="C520" s="17" t="s">
        <v>1032</v>
      </c>
      <c r="D520" s="2">
        <v>0</v>
      </c>
      <c r="E520" s="2">
        <v>3970</v>
      </c>
      <c r="F520" s="18">
        <v>2</v>
      </c>
      <c r="G520" s="19">
        <f t="shared" si="8"/>
        <v>0</v>
      </c>
    </row>
    <row r="521" spans="1:7" x14ac:dyDescent="0.25">
      <c r="A521" s="16">
        <v>12246</v>
      </c>
      <c r="B521" s="16" t="s">
        <v>1167</v>
      </c>
      <c r="C521" s="17" t="s">
        <v>1168</v>
      </c>
      <c r="D521" s="2">
        <v>0</v>
      </c>
      <c r="E521" s="2">
        <v>3511.88</v>
      </c>
      <c r="F521" s="18">
        <v>13</v>
      </c>
      <c r="G521" s="19">
        <f t="shared" si="8"/>
        <v>0</v>
      </c>
    </row>
    <row r="522" spans="1:7" x14ac:dyDescent="0.25">
      <c r="A522" s="16">
        <v>22599</v>
      </c>
      <c r="B522" s="16" t="s">
        <v>619</v>
      </c>
      <c r="C522" s="17" t="s">
        <v>620</v>
      </c>
      <c r="D522" s="2">
        <v>0</v>
      </c>
      <c r="E522" s="2">
        <v>3414.79</v>
      </c>
      <c r="F522" s="18">
        <v>21</v>
      </c>
      <c r="G522" s="19">
        <f t="shared" si="8"/>
        <v>0</v>
      </c>
    </row>
    <row r="523" spans="1:7" x14ac:dyDescent="0.25">
      <c r="A523" s="16">
        <v>16132</v>
      </c>
      <c r="B523" s="16" t="s">
        <v>1073</v>
      </c>
      <c r="C523" s="17" t="s">
        <v>1074</v>
      </c>
      <c r="D523" s="2">
        <v>0</v>
      </c>
      <c r="E523" s="2">
        <v>3403.2</v>
      </c>
      <c r="F523" s="18">
        <v>8</v>
      </c>
      <c r="G523" s="19">
        <f t="shared" si="8"/>
        <v>0</v>
      </c>
    </row>
    <row r="524" spans="1:7" x14ac:dyDescent="0.25">
      <c r="A524" s="16">
        <v>17287</v>
      </c>
      <c r="B524" s="16" t="s">
        <v>737</v>
      </c>
      <c r="C524" s="17" t="s">
        <v>738</v>
      </c>
      <c r="D524" s="2">
        <v>0</v>
      </c>
      <c r="E524" s="2">
        <v>3327.53</v>
      </c>
      <c r="F524" s="18">
        <v>1</v>
      </c>
      <c r="G524" s="19">
        <f t="shared" si="8"/>
        <v>0</v>
      </c>
    </row>
    <row r="525" spans="1:7" x14ac:dyDescent="0.25">
      <c r="A525" s="16">
        <v>12999</v>
      </c>
      <c r="B525" s="16" t="s">
        <v>997</v>
      </c>
      <c r="C525" s="17" t="s">
        <v>998</v>
      </c>
      <c r="D525" s="2">
        <v>0</v>
      </c>
      <c r="E525" s="2">
        <v>3261.25</v>
      </c>
      <c r="F525" s="18">
        <v>30</v>
      </c>
      <c r="G525" s="19">
        <f t="shared" si="8"/>
        <v>0</v>
      </c>
    </row>
    <row r="526" spans="1:7" x14ac:dyDescent="0.25">
      <c r="A526" s="16">
        <v>17376</v>
      </c>
      <c r="B526" s="16" t="s">
        <v>741</v>
      </c>
      <c r="C526" s="17" t="s">
        <v>742</v>
      </c>
      <c r="D526" s="2">
        <v>0</v>
      </c>
      <c r="E526" s="2">
        <v>3143.77</v>
      </c>
      <c r="F526" s="18">
        <v>10</v>
      </c>
      <c r="G526" s="19">
        <f t="shared" si="8"/>
        <v>0</v>
      </c>
    </row>
    <row r="527" spans="1:7" x14ac:dyDescent="0.25">
      <c r="A527" s="16">
        <v>19896</v>
      </c>
      <c r="B527" s="16" t="s">
        <v>831</v>
      </c>
      <c r="C527" s="17" t="s">
        <v>832</v>
      </c>
      <c r="D527" s="2">
        <v>0</v>
      </c>
      <c r="E527" s="2">
        <v>3127.34</v>
      </c>
      <c r="F527" s="18">
        <v>16</v>
      </c>
      <c r="G527" s="19">
        <f t="shared" si="8"/>
        <v>0</v>
      </c>
    </row>
    <row r="528" spans="1:7" x14ac:dyDescent="0.25">
      <c r="A528" s="16">
        <v>7356</v>
      </c>
      <c r="B528" s="16" t="s">
        <v>430</v>
      </c>
      <c r="C528" s="17" t="s">
        <v>431</v>
      </c>
      <c r="D528" s="2">
        <v>0</v>
      </c>
      <c r="E528" s="2">
        <v>3058.07</v>
      </c>
      <c r="F528" s="18">
        <v>19</v>
      </c>
      <c r="G528" s="19">
        <f t="shared" si="8"/>
        <v>0</v>
      </c>
    </row>
    <row r="529" spans="1:7" x14ac:dyDescent="0.25">
      <c r="A529" s="16">
        <v>15006</v>
      </c>
      <c r="B529" s="16" t="s">
        <v>1045</v>
      </c>
      <c r="C529" s="17" t="s">
        <v>1046</v>
      </c>
      <c r="D529" s="2">
        <v>0</v>
      </c>
      <c r="E529" s="2">
        <v>2975.34</v>
      </c>
      <c r="F529" s="18">
        <v>8</v>
      </c>
      <c r="G529" s="19">
        <f t="shared" si="8"/>
        <v>0</v>
      </c>
    </row>
    <row r="530" spans="1:7" x14ac:dyDescent="0.25">
      <c r="A530" s="16">
        <v>7395</v>
      </c>
      <c r="B530" s="16" t="s">
        <v>134</v>
      </c>
      <c r="C530" s="17" t="s">
        <v>135</v>
      </c>
      <c r="D530" s="2">
        <v>0</v>
      </c>
      <c r="E530" s="2">
        <v>2824.63</v>
      </c>
      <c r="F530" s="18">
        <v>1</v>
      </c>
      <c r="G530" s="19">
        <f t="shared" si="8"/>
        <v>0</v>
      </c>
    </row>
    <row r="531" spans="1:7" x14ac:dyDescent="0.25">
      <c r="A531" s="16">
        <v>7312</v>
      </c>
      <c r="B531" s="16" t="s">
        <v>534</v>
      </c>
      <c r="C531" s="17" t="s">
        <v>535</v>
      </c>
      <c r="D531" s="2">
        <v>0</v>
      </c>
      <c r="E531" s="2">
        <v>2779.87</v>
      </c>
      <c r="F531" s="18">
        <v>4</v>
      </c>
      <c r="G531" s="19">
        <f t="shared" si="8"/>
        <v>0</v>
      </c>
    </row>
    <row r="532" spans="1:7" x14ac:dyDescent="0.25">
      <c r="A532" s="16">
        <v>16422</v>
      </c>
      <c r="B532" s="16" t="s">
        <v>699</v>
      </c>
      <c r="C532" s="17" t="s">
        <v>700</v>
      </c>
      <c r="D532" s="2">
        <v>0</v>
      </c>
      <c r="E532" s="2">
        <v>2737.44</v>
      </c>
      <c r="F532" s="18">
        <v>11</v>
      </c>
      <c r="G532" s="19">
        <f t="shared" si="8"/>
        <v>0</v>
      </c>
    </row>
    <row r="533" spans="1:7" x14ac:dyDescent="0.25">
      <c r="A533" s="16">
        <v>14448</v>
      </c>
      <c r="B533" s="16" t="s">
        <v>1029</v>
      </c>
      <c r="C533" s="17" t="s">
        <v>1030</v>
      </c>
      <c r="D533" s="2">
        <v>0</v>
      </c>
      <c r="E533" s="2">
        <v>2689.32</v>
      </c>
      <c r="F533" s="18">
        <v>9</v>
      </c>
      <c r="G533" s="19">
        <f t="shared" si="8"/>
        <v>0</v>
      </c>
    </row>
    <row r="534" spans="1:7" x14ac:dyDescent="0.25">
      <c r="A534" s="16">
        <v>7203</v>
      </c>
      <c r="B534" s="16" t="s">
        <v>1097</v>
      </c>
      <c r="C534" s="17" t="s">
        <v>1098</v>
      </c>
      <c r="D534" s="2">
        <v>0</v>
      </c>
      <c r="E534" s="2">
        <v>2500.21</v>
      </c>
      <c r="F534" s="18">
        <v>14</v>
      </c>
      <c r="G534" s="19">
        <f t="shared" si="8"/>
        <v>0</v>
      </c>
    </row>
    <row r="535" spans="1:7" x14ac:dyDescent="0.25">
      <c r="A535" s="16">
        <v>14394</v>
      </c>
      <c r="B535" s="16" t="s">
        <v>1023</v>
      </c>
      <c r="C535" s="17" t="s">
        <v>1024</v>
      </c>
      <c r="D535" s="2">
        <v>0</v>
      </c>
      <c r="E535" s="2">
        <v>2425.4699999999998</v>
      </c>
      <c r="F535" s="18">
        <v>3</v>
      </c>
      <c r="G535" s="19">
        <f t="shared" si="8"/>
        <v>0</v>
      </c>
    </row>
    <row r="536" spans="1:7" x14ac:dyDescent="0.25">
      <c r="A536" s="16">
        <v>18712</v>
      </c>
      <c r="B536" s="16" t="s">
        <v>799</v>
      </c>
      <c r="C536" s="17" t="s">
        <v>800</v>
      </c>
      <c r="D536" s="2">
        <v>0</v>
      </c>
      <c r="E536" s="2">
        <v>2284.4699999999998</v>
      </c>
      <c r="F536" s="18">
        <v>6</v>
      </c>
      <c r="G536" s="19">
        <f t="shared" si="8"/>
        <v>0</v>
      </c>
    </row>
    <row r="537" spans="1:7" x14ac:dyDescent="0.25">
      <c r="A537" s="16">
        <v>16827</v>
      </c>
      <c r="B537" s="16" t="s">
        <v>719</v>
      </c>
      <c r="C537" s="17" t="s">
        <v>720</v>
      </c>
      <c r="D537" s="2">
        <v>0</v>
      </c>
      <c r="E537" s="2">
        <v>2224.0300000000002</v>
      </c>
      <c r="F537" s="18">
        <v>4</v>
      </c>
      <c r="G537" s="19">
        <f t="shared" si="8"/>
        <v>0</v>
      </c>
    </row>
    <row r="538" spans="1:7" x14ac:dyDescent="0.25">
      <c r="A538" s="16">
        <v>7401</v>
      </c>
      <c r="B538" s="16" t="s">
        <v>146</v>
      </c>
      <c r="C538" s="17" t="s">
        <v>147</v>
      </c>
      <c r="D538" s="2">
        <v>0</v>
      </c>
      <c r="E538" s="2">
        <v>1961.04</v>
      </c>
      <c r="F538" s="18">
        <v>6</v>
      </c>
      <c r="G538" s="19">
        <f t="shared" si="8"/>
        <v>0</v>
      </c>
    </row>
    <row r="539" spans="1:7" x14ac:dyDescent="0.25">
      <c r="A539" s="16">
        <v>7080</v>
      </c>
      <c r="B539" s="16" t="s">
        <v>460</v>
      </c>
      <c r="C539" s="17" t="s">
        <v>461</v>
      </c>
      <c r="D539" s="2">
        <v>0</v>
      </c>
      <c r="E539" s="2">
        <v>1940.03</v>
      </c>
      <c r="F539" s="18">
        <v>14</v>
      </c>
      <c r="G539" s="19">
        <f t="shared" si="8"/>
        <v>0</v>
      </c>
    </row>
    <row r="540" spans="1:7" x14ac:dyDescent="0.25">
      <c r="A540" s="16">
        <v>17838</v>
      </c>
      <c r="B540" s="16" t="s">
        <v>769</v>
      </c>
      <c r="C540" s="17" t="s">
        <v>770</v>
      </c>
      <c r="D540" s="2">
        <v>0</v>
      </c>
      <c r="E540" s="2">
        <v>1758.16</v>
      </c>
      <c r="F540" s="18">
        <v>11</v>
      </c>
      <c r="G540" s="19">
        <f t="shared" si="8"/>
        <v>0</v>
      </c>
    </row>
    <row r="541" spans="1:7" x14ac:dyDescent="0.25">
      <c r="A541" s="16">
        <v>20196</v>
      </c>
      <c r="B541" s="16" t="s">
        <v>843</v>
      </c>
      <c r="C541" s="17" t="s">
        <v>844</v>
      </c>
      <c r="D541" s="2">
        <v>0</v>
      </c>
      <c r="E541" s="2">
        <v>1733.69</v>
      </c>
      <c r="F541" s="18">
        <v>5</v>
      </c>
      <c r="G541" s="19">
        <f t="shared" si="8"/>
        <v>0</v>
      </c>
    </row>
    <row r="542" spans="1:7" x14ac:dyDescent="0.25">
      <c r="A542" s="16">
        <v>20389</v>
      </c>
      <c r="B542" s="16" t="s">
        <v>571</v>
      </c>
      <c r="C542" s="17" t="s">
        <v>572</v>
      </c>
      <c r="D542" s="2">
        <v>0</v>
      </c>
      <c r="E542" s="2">
        <v>1679.66</v>
      </c>
      <c r="F542" s="18">
        <v>1</v>
      </c>
      <c r="G542" s="19">
        <f t="shared" si="8"/>
        <v>0</v>
      </c>
    </row>
    <row r="543" spans="1:7" x14ac:dyDescent="0.25">
      <c r="A543" s="16">
        <v>14582</v>
      </c>
      <c r="B543" s="16" t="s">
        <v>1033</v>
      </c>
      <c r="C543" s="17" t="s">
        <v>1034</v>
      </c>
      <c r="D543" s="2">
        <v>0</v>
      </c>
      <c r="E543" s="2">
        <v>1651.02</v>
      </c>
      <c r="F543" s="18">
        <v>14</v>
      </c>
      <c r="G543" s="19">
        <f t="shared" si="8"/>
        <v>0</v>
      </c>
    </row>
    <row r="544" spans="1:7" x14ac:dyDescent="0.25">
      <c r="A544" s="16">
        <v>20215</v>
      </c>
      <c r="B544" s="16" t="s">
        <v>849</v>
      </c>
      <c r="C544" s="17" t="s">
        <v>850</v>
      </c>
      <c r="D544" s="2">
        <v>0</v>
      </c>
      <c r="E544" s="2">
        <v>1649.99</v>
      </c>
      <c r="F544" s="18">
        <v>4</v>
      </c>
      <c r="G544" s="19">
        <f t="shared" si="8"/>
        <v>0</v>
      </c>
    </row>
    <row r="545" spans="1:7" x14ac:dyDescent="0.25">
      <c r="A545" s="16">
        <v>23303</v>
      </c>
      <c r="B545" s="16" t="s">
        <v>1247</v>
      </c>
      <c r="C545" s="17" t="s">
        <v>1248</v>
      </c>
      <c r="D545" s="2">
        <v>0</v>
      </c>
      <c r="E545" s="2">
        <v>1599.71</v>
      </c>
      <c r="F545" s="18">
        <v>4</v>
      </c>
      <c r="G545" s="19">
        <f t="shared" si="8"/>
        <v>0</v>
      </c>
    </row>
    <row r="546" spans="1:7" x14ac:dyDescent="0.25">
      <c r="A546" s="16">
        <v>23160</v>
      </c>
      <c r="B546" s="16" t="s">
        <v>633</v>
      </c>
      <c r="C546" s="17" t="s">
        <v>634</v>
      </c>
      <c r="D546" s="2">
        <v>0</v>
      </c>
      <c r="E546" s="2">
        <v>1588.43</v>
      </c>
      <c r="F546" s="18">
        <v>7</v>
      </c>
      <c r="G546" s="19">
        <f t="shared" si="8"/>
        <v>0</v>
      </c>
    </row>
    <row r="547" spans="1:7" x14ac:dyDescent="0.25">
      <c r="A547" s="16">
        <v>18430</v>
      </c>
      <c r="B547" s="16" t="s">
        <v>787</v>
      </c>
      <c r="C547" s="17" t="s">
        <v>788</v>
      </c>
      <c r="D547" s="2">
        <v>0</v>
      </c>
      <c r="E547" s="2">
        <v>1536.8</v>
      </c>
      <c r="F547" s="18">
        <v>7</v>
      </c>
      <c r="G547" s="19">
        <f t="shared" si="8"/>
        <v>0</v>
      </c>
    </row>
    <row r="548" spans="1:7" x14ac:dyDescent="0.25">
      <c r="A548" s="16">
        <v>14370</v>
      </c>
      <c r="B548" s="16" t="s">
        <v>1021</v>
      </c>
      <c r="C548" s="17" t="s">
        <v>1022</v>
      </c>
      <c r="D548" s="2">
        <v>0</v>
      </c>
      <c r="E548" s="2">
        <v>1396</v>
      </c>
      <c r="F548" s="18">
        <v>6</v>
      </c>
      <c r="G548" s="19">
        <f t="shared" si="8"/>
        <v>0</v>
      </c>
    </row>
    <row r="549" spans="1:7" x14ac:dyDescent="0.25">
      <c r="A549" s="16">
        <v>12517</v>
      </c>
      <c r="B549" s="16" t="s">
        <v>1191</v>
      </c>
      <c r="C549" s="17" t="s">
        <v>1192</v>
      </c>
      <c r="D549" s="2">
        <v>0</v>
      </c>
      <c r="E549" s="2">
        <v>1367.31</v>
      </c>
      <c r="F549" s="18">
        <v>4</v>
      </c>
      <c r="G549" s="19">
        <f t="shared" si="8"/>
        <v>0</v>
      </c>
    </row>
    <row r="550" spans="1:7" x14ac:dyDescent="0.25">
      <c r="A550" s="16">
        <v>18147</v>
      </c>
      <c r="B550" s="16" t="s">
        <v>783</v>
      </c>
      <c r="C550" s="17" t="s">
        <v>784</v>
      </c>
      <c r="D550" s="2">
        <v>0</v>
      </c>
      <c r="E550" s="2">
        <v>1305.92</v>
      </c>
      <c r="F550" s="18">
        <v>2</v>
      </c>
      <c r="G550" s="19">
        <f t="shared" si="8"/>
        <v>0</v>
      </c>
    </row>
    <row r="551" spans="1:7" x14ac:dyDescent="0.25">
      <c r="A551" s="16">
        <v>14194</v>
      </c>
      <c r="B551" s="16" t="s">
        <v>1015</v>
      </c>
      <c r="C551" s="17" t="s">
        <v>1016</v>
      </c>
      <c r="D551" s="2">
        <v>0</v>
      </c>
      <c r="E551" s="2">
        <v>1054.31</v>
      </c>
      <c r="F551" s="18">
        <v>4</v>
      </c>
      <c r="G551" s="19">
        <f t="shared" si="8"/>
        <v>0</v>
      </c>
    </row>
    <row r="552" spans="1:7" x14ac:dyDescent="0.25">
      <c r="A552" s="16">
        <v>22240</v>
      </c>
      <c r="B552" s="16" t="s">
        <v>611</v>
      </c>
      <c r="C552" s="17" t="s">
        <v>612</v>
      </c>
      <c r="D552" s="2">
        <v>0</v>
      </c>
      <c r="E552" s="2">
        <v>1020.85</v>
      </c>
      <c r="F552" s="18">
        <v>2</v>
      </c>
      <c r="G552" s="19">
        <f t="shared" si="8"/>
        <v>0</v>
      </c>
    </row>
    <row r="553" spans="1:7" x14ac:dyDescent="0.25">
      <c r="A553" s="16">
        <v>17805</v>
      </c>
      <c r="B553" s="16" t="s">
        <v>765</v>
      </c>
      <c r="C553" s="17" t="s">
        <v>766</v>
      </c>
      <c r="D553" s="2">
        <v>0</v>
      </c>
      <c r="E553" s="2">
        <v>724.9</v>
      </c>
      <c r="F553" s="18">
        <v>6</v>
      </c>
      <c r="G553" s="19">
        <f t="shared" si="8"/>
        <v>0</v>
      </c>
    </row>
    <row r="554" spans="1:7" x14ac:dyDescent="0.25">
      <c r="A554" s="16">
        <v>7071</v>
      </c>
      <c r="B554" s="16" t="s">
        <v>442</v>
      </c>
      <c r="C554" s="17" t="s">
        <v>443</v>
      </c>
      <c r="D554" s="2">
        <v>0</v>
      </c>
      <c r="E554" s="2">
        <v>614.99</v>
      </c>
      <c r="F554" s="18">
        <v>0</v>
      </c>
      <c r="G554" s="19">
        <f t="shared" si="8"/>
        <v>0</v>
      </c>
    </row>
    <row r="555" spans="1:7" x14ac:dyDescent="0.25">
      <c r="A555" s="16">
        <v>20401</v>
      </c>
      <c r="B555" s="16" t="s">
        <v>573</v>
      </c>
      <c r="C555" s="17" t="s">
        <v>574</v>
      </c>
      <c r="D555" s="2">
        <v>0</v>
      </c>
      <c r="E555" s="2">
        <v>501.92</v>
      </c>
      <c r="F555" s="18">
        <v>2</v>
      </c>
      <c r="G555" s="19">
        <f t="shared" si="8"/>
        <v>0</v>
      </c>
    </row>
    <row r="556" spans="1:7" x14ac:dyDescent="0.25">
      <c r="A556" s="16">
        <v>7408</v>
      </c>
      <c r="B556" s="16" t="s">
        <v>160</v>
      </c>
      <c r="C556" s="17" t="s">
        <v>161</v>
      </c>
      <c r="D556" s="2">
        <v>0</v>
      </c>
      <c r="E556" s="2">
        <v>351.18</v>
      </c>
      <c r="F556" s="18">
        <v>2</v>
      </c>
      <c r="G556" s="19">
        <f t="shared" si="8"/>
        <v>0</v>
      </c>
    </row>
    <row r="557" spans="1:7" x14ac:dyDescent="0.25">
      <c r="A557" s="16">
        <v>7383</v>
      </c>
      <c r="B557" s="16" t="s">
        <v>298</v>
      </c>
      <c r="C557" s="17" t="s">
        <v>299</v>
      </c>
      <c r="D557" s="2">
        <v>0</v>
      </c>
      <c r="E557" s="2">
        <v>345.64</v>
      </c>
      <c r="F557" s="18">
        <v>4</v>
      </c>
      <c r="G557" s="19">
        <f t="shared" si="8"/>
        <v>0</v>
      </c>
    </row>
    <row r="558" spans="1:7" x14ac:dyDescent="0.25">
      <c r="A558" s="16">
        <v>11285</v>
      </c>
      <c r="B558" s="16" t="s">
        <v>122</v>
      </c>
      <c r="C558" s="17" t="s">
        <v>123</v>
      </c>
      <c r="D558" s="2">
        <v>0</v>
      </c>
      <c r="E558" s="2">
        <v>228.61</v>
      </c>
      <c r="F558" s="18">
        <v>3</v>
      </c>
      <c r="G558" s="19">
        <f t="shared" si="8"/>
        <v>0</v>
      </c>
    </row>
    <row r="559" spans="1:7" x14ac:dyDescent="0.25">
      <c r="A559" s="16">
        <v>23654</v>
      </c>
      <c r="B559" s="16" t="s">
        <v>1249</v>
      </c>
      <c r="C559" s="17" t="s">
        <v>1250</v>
      </c>
      <c r="D559" s="2">
        <v>0</v>
      </c>
      <c r="E559" s="2">
        <v>199.77</v>
      </c>
      <c r="F559" s="18">
        <v>0</v>
      </c>
      <c r="G559" s="19">
        <f t="shared" si="8"/>
        <v>0</v>
      </c>
    </row>
    <row r="560" spans="1:7" x14ac:dyDescent="0.25">
      <c r="A560" s="16">
        <v>23838</v>
      </c>
      <c r="B560" s="16" t="s">
        <v>1251</v>
      </c>
      <c r="C560" s="17" t="s">
        <v>1252</v>
      </c>
      <c r="D560" s="2">
        <v>0</v>
      </c>
      <c r="E560" s="2">
        <v>133.97999999999999</v>
      </c>
      <c r="F560" s="18">
        <v>1</v>
      </c>
      <c r="G560" s="19">
        <f t="shared" si="8"/>
        <v>0</v>
      </c>
    </row>
    <row r="561" spans="1:7" x14ac:dyDescent="0.25">
      <c r="A561" s="16">
        <v>7162</v>
      </c>
      <c r="B561" s="16" t="s">
        <v>248</v>
      </c>
      <c r="C561" s="17" t="s">
        <v>249</v>
      </c>
      <c r="D561" s="2">
        <v>0</v>
      </c>
      <c r="E561" s="2">
        <v>0</v>
      </c>
      <c r="F561" s="18">
        <v>0</v>
      </c>
      <c r="G561" s="19">
        <f t="shared" si="8"/>
        <v>0</v>
      </c>
    </row>
    <row r="562" spans="1:7" x14ac:dyDescent="0.25">
      <c r="A562" s="16">
        <v>7163</v>
      </c>
      <c r="B562" s="16" t="s">
        <v>250</v>
      </c>
      <c r="C562" s="17" t="s">
        <v>251</v>
      </c>
      <c r="D562" s="2">
        <v>0</v>
      </c>
      <c r="E562" s="2">
        <v>0</v>
      </c>
      <c r="F562" s="18">
        <v>0</v>
      </c>
      <c r="G562" s="19">
        <f t="shared" si="8"/>
        <v>0</v>
      </c>
    </row>
    <row r="563" spans="1:7" x14ac:dyDescent="0.25">
      <c r="A563" s="16">
        <v>7172</v>
      </c>
      <c r="B563" s="16" t="s">
        <v>12</v>
      </c>
      <c r="C563" s="17" t="s">
        <v>13</v>
      </c>
      <c r="D563" s="2">
        <v>0</v>
      </c>
      <c r="E563" s="2">
        <v>0</v>
      </c>
      <c r="F563" s="18">
        <v>0</v>
      </c>
      <c r="G563" s="19">
        <f t="shared" si="8"/>
        <v>0</v>
      </c>
    </row>
    <row r="564" spans="1:7" x14ac:dyDescent="0.25">
      <c r="A564" s="16">
        <v>7177</v>
      </c>
      <c r="B564" s="16" t="s">
        <v>22</v>
      </c>
      <c r="C564" s="17" t="s">
        <v>23</v>
      </c>
      <c r="D564" s="2">
        <v>0</v>
      </c>
      <c r="E564" s="2">
        <v>0</v>
      </c>
      <c r="F564" s="18">
        <v>0</v>
      </c>
      <c r="G564" s="19">
        <f t="shared" si="8"/>
        <v>0</v>
      </c>
    </row>
    <row r="565" spans="1:7" x14ac:dyDescent="0.25">
      <c r="A565" s="16">
        <v>7179</v>
      </c>
      <c r="B565" s="16" t="s">
        <v>26</v>
      </c>
      <c r="C565" s="17" t="s">
        <v>27</v>
      </c>
      <c r="D565" s="2">
        <v>0</v>
      </c>
      <c r="E565" s="2">
        <v>0</v>
      </c>
      <c r="F565" s="18">
        <v>0</v>
      </c>
      <c r="G565" s="19">
        <f t="shared" si="8"/>
        <v>0</v>
      </c>
    </row>
    <row r="566" spans="1:7" x14ac:dyDescent="0.25">
      <c r="A566" s="16">
        <v>7183</v>
      </c>
      <c r="B566" s="16" t="s">
        <v>34</v>
      </c>
      <c r="C566" s="17" t="s">
        <v>35</v>
      </c>
      <c r="D566" s="2">
        <v>0</v>
      </c>
      <c r="E566" s="2">
        <v>0</v>
      </c>
      <c r="F566" s="18">
        <v>0</v>
      </c>
      <c r="G566" s="19">
        <f t="shared" si="8"/>
        <v>0</v>
      </c>
    </row>
    <row r="567" spans="1:7" x14ac:dyDescent="0.25">
      <c r="A567" s="16">
        <v>7382</v>
      </c>
      <c r="B567" s="16" t="s">
        <v>296</v>
      </c>
      <c r="C567" s="17" t="s">
        <v>297</v>
      </c>
      <c r="D567" s="2">
        <v>0</v>
      </c>
      <c r="E567" s="2">
        <v>0</v>
      </c>
      <c r="F567" s="18">
        <v>0</v>
      </c>
      <c r="G567" s="19">
        <f t="shared" si="8"/>
        <v>0</v>
      </c>
    </row>
    <row r="568" spans="1:7" x14ac:dyDescent="0.25">
      <c r="A568" s="16">
        <v>7384</v>
      </c>
      <c r="B568" s="16" t="s">
        <v>300</v>
      </c>
      <c r="C568" s="17" t="s">
        <v>301</v>
      </c>
      <c r="D568" s="2">
        <v>0</v>
      </c>
      <c r="E568" s="2">
        <v>0</v>
      </c>
      <c r="F568" s="18">
        <v>0</v>
      </c>
      <c r="G568" s="19">
        <f t="shared" si="8"/>
        <v>0</v>
      </c>
    </row>
    <row r="569" spans="1:7" x14ac:dyDescent="0.25">
      <c r="A569" s="16">
        <v>7398</v>
      </c>
      <c r="B569" s="16" t="s">
        <v>140</v>
      </c>
      <c r="C569" s="17" t="s">
        <v>141</v>
      </c>
      <c r="D569" s="2">
        <v>0</v>
      </c>
      <c r="E569" s="2">
        <v>0</v>
      </c>
      <c r="F569" s="18">
        <v>0</v>
      </c>
      <c r="G569" s="19">
        <f t="shared" si="8"/>
        <v>0</v>
      </c>
    </row>
    <row r="570" spans="1:7" x14ac:dyDescent="0.25">
      <c r="A570" s="16">
        <v>7145</v>
      </c>
      <c r="B570" s="16" t="s">
        <v>216</v>
      </c>
      <c r="C570" s="17" t="s">
        <v>217</v>
      </c>
      <c r="D570" s="2">
        <v>0</v>
      </c>
      <c r="E570" s="2">
        <v>0</v>
      </c>
      <c r="F570" s="18">
        <v>0</v>
      </c>
      <c r="G570" s="19">
        <f t="shared" si="8"/>
        <v>0</v>
      </c>
    </row>
    <row r="571" spans="1:7" x14ac:dyDescent="0.25">
      <c r="A571" s="16">
        <v>7364</v>
      </c>
      <c r="B571" s="16" t="s">
        <v>260</v>
      </c>
      <c r="C571" s="17" t="s">
        <v>261</v>
      </c>
      <c r="D571" s="2">
        <v>-0.97</v>
      </c>
      <c r="E571" s="2">
        <v>0</v>
      </c>
      <c r="F571" s="18">
        <v>0</v>
      </c>
      <c r="G571" s="19">
        <f t="shared" si="8"/>
        <v>-2.7219520991879856E-7</v>
      </c>
    </row>
    <row r="572" spans="1:7" x14ac:dyDescent="0.25">
      <c r="A572" s="16">
        <v>7368</v>
      </c>
      <c r="B572" s="16" t="s">
        <v>268</v>
      </c>
      <c r="C572" s="17" t="s">
        <v>269</v>
      </c>
      <c r="D572" s="2">
        <v>0</v>
      </c>
      <c r="E572" s="2">
        <v>0</v>
      </c>
      <c r="F572" s="18">
        <v>0</v>
      </c>
      <c r="G572" s="19">
        <f t="shared" si="8"/>
        <v>0</v>
      </c>
    </row>
    <row r="573" spans="1:7" x14ac:dyDescent="0.25">
      <c r="A573" s="16">
        <v>7372</v>
      </c>
      <c r="B573" s="16" t="s">
        <v>276</v>
      </c>
      <c r="C573" s="17" t="s">
        <v>277</v>
      </c>
      <c r="D573" s="2">
        <v>0</v>
      </c>
      <c r="E573" s="2">
        <v>0</v>
      </c>
      <c r="F573" s="18">
        <v>0</v>
      </c>
      <c r="G573" s="19">
        <f t="shared" si="8"/>
        <v>0</v>
      </c>
    </row>
    <row r="574" spans="1:7" x14ac:dyDescent="0.25">
      <c r="A574" s="16">
        <v>7379</v>
      </c>
      <c r="B574" s="16" t="s">
        <v>290</v>
      </c>
      <c r="C574" s="17" t="s">
        <v>291</v>
      </c>
      <c r="D574" s="2">
        <v>0</v>
      </c>
      <c r="E574" s="2">
        <v>0</v>
      </c>
      <c r="F574" s="18">
        <v>0</v>
      </c>
      <c r="G574" s="19">
        <f t="shared" si="8"/>
        <v>0</v>
      </c>
    </row>
    <row r="575" spans="1:7" x14ac:dyDescent="0.25">
      <c r="A575" s="16">
        <v>7101</v>
      </c>
      <c r="B575" s="16" t="s">
        <v>318</v>
      </c>
      <c r="C575" s="17" t="s">
        <v>319</v>
      </c>
      <c r="D575" s="2">
        <v>-0.01</v>
      </c>
      <c r="E575" s="2">
        <v>0</v>
      </c>
      <c r="F575" s="18">
        <v>0</v>
      </c>
      <c r="G575" s="19">
        <f t="shared" si="8"/>
        <v>-2.806136184729882E-9</v>
      </c>
    </row>
    <row r="576" spans="1:7" x14ac:dyDescent="0.25">
      <c r="A576" s="16">
        <v>7107</v>
      </c>
      <c r="B576" s="16" t="s">
        <v>330</v>
      </c>
      <c r="C576" s="17" t="s">
        <v>331</v>
      </c>
      <c r="D576" s="2">
        <v>0</v>
      </c>
      <c r="E576" s="2">
        <v>0</v>
      </c>
      <c r="F576" s="18">
        <v>0</v>
      </c>
      <c r="G576" s="19">
        <f t="shared" si="8"/>
        <v>0</v>
      </c>
    </row>
    <row r="577" spans="1:7" x14ac:dyDescent="0.25">
      <c r="A577" s="16">
        <v>7109</v>
      </c>
      <c r="B577" s="16" t="s">
        <v>334</v>
      </c>
      <c r="C577" s="17" t="s">
        <v>335</v>
      </c>
      <c r="D577" s="2">
        <v>-0.51</v>
      </c>
      <c r="E577" s="2">
        <v>0</v>
      </c>
      <c r="F577" s="18">
        <v>0</v>
      </c>
      <c r="G577" s="19">
        <f t="shared" si="8"/>
        <v>-1.4311294542122398E-7</v>
      </c>
    </row>
    <row r="578" spans="1:7" x14ac:dyDescent="0.25">
      <c r="A578" s="16">
        <v>7118</v>
      </c>
      <c r="B578" s="16" t="s">
        <v>352</v>
      </c>
      <c r="C578" s="17" t="s">
        <v>353</v>
      </c>
      <c r="D578" s="2">
        <v>0</v>
      </c>
      <c r="E578" s="2">
        <v>0</v>
      </c>
      <c r="F578" s="18">
        <v>0</v>
      </c>
      <c r="G578" s="19">
        <f t="shared" si="8"/>
        <v>0</v>
      </c>
    </row>
    <row r="579" spans="1:7" x14ac:dyDescent="0.25">
      <c r="A579" s="16">
        <v>7123</v>
      </c>
      <c r="B579" s="16" t="s">
        <v>362</v>
      </c>
      <c r="C579" s="17" t="s">
        <v>363</v>
      </c>
      <c r="D579" s="2">
        <v>-155.19999999999999</v>
      </c>
      <c r="E579" s="2">
        <v>0</v>
      </c>
      <c r="F579" s="18">
        <v>0</v>
      </c>
      <c r="G579" s="19">
        <f t="shared" ref="G579:G626" si="9">D579/$D$628</f>
        <v>-4.3551233587007765E-5</v>
      </c>
    </row>
    <row r="580" spans="1:7" x14ac:dyDescent="0.25">
      <c r="A580" s="16">
        <v>7318</v>
      </c>
      <c r="B580" s="16" t="s">
        <v>546</v>
      </c>
      <c r="C580" s="17" t="s">
        <v>89</v>
      </c>
      <c r="D580" s="2">
        <v>0</v>
      </c>
      <c r="E580" s="2">
        <v>0</v>
      </c>
      <c r="F580" s="18">
        <v>0</v>
      </c>
      <c r="G580" s="19">
        <f t="shared" si="9"/>
        <v>0</v>
      </c>
    </row>
    <row r="581" spans="1:7" x14ac:dyDescent="0.25">
      <c r="A581" s="16">
        <v>7323</v>
      </c>
      <c r="B581" s="16" t="s">
        <v>555</v>
      </c>
      <c r="C581" s="17" t="s">
        <v>556</v>
      </c>
      <c r="D581" s="2">
        <v>0</v>
      </c>
      <c r="E581" s="2">
        <v>0</v>
      </c>
      <c r="F581" s="18">
        <v>0</v>
      </c>
      <c r="G581" s="19">
        <f t="shared" si="9"/>
        <v>0</v>
      </c>
    </row>
    <row r="582" spans="1:7" x14ac:dyDescent="0.25">
      <c r="A582" s="16">
        <v>7330</v>
      </c>
      <c r="B582" s="16" t="s">
        <v>386</v>
      </c>
      <c r="C582" s="17" t="s">
        <v>387</v>
      </c>
      <c r="D582" s="2">
        <v>0</v>
      </c>
      <c r="E582" s="2">
        <v>0</v>
      </c>
      <c r="F582" s="18">
        <v>0</v>
      </c>
      <c r="G582" s="19">
        <f t="shared" si="9"/>
        <v>0</v>
      </c>
    </row>
    <row r="583" spans="1:7" x14ac:dyDescent="0.25">
      <c r="A583" s="16">
        <v>7338</v>
      </c>
      <c r="B583" s="16" t="s">
        <v>402</v>
      </c>
      <c r="C583" s="17" t="s">
        <v>403</v>
      </c>
      <c r="D583" s="2">
        <v>0</v>
      </c>
      <c r="E583" s="2">
        <v>0</v>
      </c>
      <c r="F583" s="18">
        <v>0</v>
      </c>
      <c r="G583" s="19">
        <f t="shared" si="9"/>
        <v>0</v>
      </c>
    </row>
    <row r="584" spans="1:7" x14ac:dyDescent="0.25">
      <c r="A584" s="16">
        <v>7287</v>
      </c>
      <c r="B584" s="16" t="s">
        <v>683</v>
      </c>
      <c r="C584" s="17" t="s">
        <v>684</v>
      </c>
      <c r="D584" s="2">
        <v>0</v>
      </c>
      <c r="E584" s="2">
        <v>0</v>
      </c>
      <c r="F584" s="18">
        <v>0</v>
      </c>
      <c r="G584" s="19">
        <f t="shared" si="9"/>
        <v>0</v>
      </c>
    </row>
    <row r="585" spans="1:7" x14ac:dyDescent="0.25">
      <c r="A585" s="16">
        <v>7290</v>
      </c>
      <c r="B585" s="16" t="s">
        <v>687</v>
      </c>
      <c r="C585" s="17" t="s">
        <v>688</v>
      </c>
      <c r="D585" s="2">
        <v>0</v>
      </c>
      <c r="E585" s="2">
        <v>0</v>
      </c>
      <c r="F585" s="18">
        <v>0</v>
      </c>
      <c r="G585" s="19">
        <f t="shared" si="9"/>
        <v>0</v>
      </c>
    </row>
    <row r="586" spans="1:7" x14ac:dyDescent="0.25">
      <c r="A586" s="16">
        <v>7291</v>
      </c>
      <c r="B586" s="16" t="s">
        <v>689</v>
      </c>
      <c r="C586" s="17" t="s">
        <v>690</v>
      </c>
      <c r="D586" s="2">
        <v>0</v>
      </c>
      <c r="E586" s="2">
        <v>0</v>
      </c>
      <c r="F586" s="18">
        <v>0</v>
      </c>
      <c r="G586" s="19">
        <f t="shared" si="9"/>
        <v>0</v>
      </c>
    </row>
    <row r="587" spans="1:7" x14ac:dyDescent="0.25">
      <c r="A587" s="16">
        <v>7300</v>
      </c>
      <c r="B587" s="16" t="s">
        <v>510</v>
      </c>
      <c r="C587" s="17" t="s">
        <v>511</v>
      </c>
      <c r="D587" s="2">
        <v>0</v>
      </c>
      <c r="E587" s="2">
        <v>0</v>
      </c>
      <c r="F587" s="18">
        <v>0</v>
      </c>
      <c r="G587" s="19">
        <f t="shared" si="9"/>
        <v>0</v>
      </c>
    </row>
    <row r="588" spans="1:7" x14ac:dyDescent="0.25">
      <c r="A588" s="16">
        <v>7314</v>
      </c>
      <c r="B588" s="16" t="s">
        <v>538</v>
      </c>
      <c r="C588" s="17" t="s">
        <v>539</v>
      </c>
      <c r="D588" s="2">
        <v>-6.54</v>
      </c>
      <c r="E588" s="2">
        <v>0</v>
      </c>
      <c r="F588" s="18">
        <v>0</v>
      </c>
      <c r="G588" s="19">
        <f t="shared" si="9"/>
        <v>-1.8352130648133428E-6</v>
      </c>
    </row>
    <row r="589" spans="1:7" x14ac:dyDescent="0.25">
      <c r="A589" s="16">
        <v>18893</v>
      </c>
      <c r="B589" s="16" t="s">
        <v>803</v>
      </c>
      <c r="C589" s="17" t="s">
        <v>804</v>
      </c>
      <c r="D589" s="2">
        <v>-2.36</v>
      </c>
      <c r="E589" s="2">
        <v>0</v>
      </c>
      <c r="F589" s="18">
        <v>0</v>
      </c>
      <c r="G589" s="19">
        <f t="shared" si="9"/>
        <v>-6.6224813959625213E-7</v>
      </c>
    </row>
    <row r="590" spans="1:7" x14ac:dyDescent="0.25">
      <c r="A590" s="16">
        <v>20239</v>
      </c>
      <c r="B590" s="16" t="s">
        <v>857</v>
      </c>
      <c r="C590" s="17" t="s">
        <v>858</v>
      </c>
      <c r="D590" s="2">
        <v>0</v>
      </c>
      <c r="E590" s="2">
        <v>0</v>
      </c>
      <c r="F590" s="18">
        <v>0</v>
      </c>
      <c r="G590" s="19">
        <f t="shared" si="9"/>
        <v>0</v>
      </c>
    </row>
    <row r="591" spans="1:7" x14ac:dyDescent="0.25">
      <c r="A591" s="16">
        <v>22944</v>
      </c>
      <c r="B591" s="16" t="s">
        <v>627</v>
      </c>
      <c r="C591" s="17" t="s">
        <v>628</v>
      </c>
      <c r="D591" s="2">
        <v>0</v>
      </c>
      <c r="E591" s="2">
        <v>0</v>
      </c>
      <c r="F591" s="18">
        <v>0</v>
      </c>
      <c r="G591" s="19">
        <f t="shared" si="9"/>
        <v>0</v>
      </c>
    </row>
    <row r="592" spans="1:7" x14ac:dyDescent="0.25">
      <c r="A592" s="16">
        <v>22978</v>
      </c>
      <c r="B592" s="16" t="s">
        <v>629</v>
      </c>
      <c r="C592" s="17" t="s">
        <v>630</v>
      </c>
      <c r="D592" s="2">
        <v>0</v>
      </c>
      <c r="E592" s="2">
        <v>0</v>
      </c>
      <c r="F592" s="18">
        <v>0</v>
      </c>
      <c r="G592" s="19">
        <f t="shared" si="9"/>
        <v>0</v>
      </c>
    </row>
    <row r="593" spans="1:7" x14ac:dyDescent="0.25">
      <c r="A593" s="16">
        <v>23676</v>
      </c>
      <c r="B593" s="16" t="s">
        <v>1253</v>
      </c>
      <c r="C593" s="17" t="s">
        <v>1254</v>
      </c>
      <c r="D593" s="2">
        <v>0</v>
      </c>
      <c r="E593" s="2">
        <v>0</v>
      </c>
      <c r="F593" s="18">
        <v>0</v>
      </c>
      <c r="G593" s="19">
        <f t="shared" si="9"/>
        <v>0</v>
      </c>
    </row>
    <row r="594" spans="1:7" x14ac:dyDescent="0.25">
      <c r="A594" s="16">
        <v>23729</v>
      </c>
      <c r="B594" s="16" t="s">
        <v>1255</v>
      </c>
      <c r="C594" s="17" t="s">
        <v>1256</v>
      </c>
      <c r="D594" s="2">
        <v>0</v>
      </c>
      <c r="E594" s="2">
        <v>0</v>
      </c>
      <c r="F594" s="18">
        <v>0</v>
      </c>
      <c r="G594" s="19">
        <f t="shared" si="9"/>
        <v>0</v>
      </c>
    </row>
    <row r="595" spans="1:7" x14ac:dyDescent="0.25">
      <c r="A595" s="16">
        <v>23747</v>
      </c>
      <c r="B595" s="16" t="s">
        <v>1257</v>
      </c>
      <c r="C595" s="17" t="s">
        <v>1258</v>
      </c>
      <c r="D595" s="2">
        <v>0</v>
      </c>
      <c r="E595" s="2">
        <v>0</v>
      </c>
      <c r="F595" s="18">
        <v>0</v>
      </c>
      <c r="G595" s="19">
        <f t="shared" si="9"/>
        <v>0</v>
      </c>
    </row>
    <row r="596" spans="1:7" x14ac:dyDescent="0.25">
      <c r="A596" s="16">
        <v>23773</v>
      </c>
      <c r="B596" s="16" t="s">
        <v>1259</v>
      </c>
      <c r="C596" s="17" t="s">
        <v>1260</v>
      </c>
      <c r="D596" s="2">
        <v>0</v>
      </c>
      <c r="E596" s="2">
        <v>0</v>
      </c>
      <c r="F596" s="18">
        <v>0</v>
      </c>
      <c r="G596" s="19">
        <f t="shared" si="9"/>
        <v>0</v>
      </c>
    </row>
    <row r="597" spans="1:7" x14ac:dyDescent="0.25">
      <c r="A597" s="16">
        <v>23804</v>
      </c>
      <c r="B597" s="16" t="s">
        <v>1261</v>
      </c>
      <c r="C597" s="17" t="s">
        <v>1262</v>
      </c>
      <c r="D597" s="2">
        <v>0</v>
      </c>
      <c r="E597" s="2">
        <v>0</v>
      </c>
      <c r="F597" s="18">
        <v>0</v>
      </c>
      <c r="G597" s="19">
        <f t="shared" si="9"/>
        <v>0</v>
      </c>
    </row>
    <row r="598" spans="1:7" x14ac:dyDescent="0.25">
      <c r="A598" s="16">
        <v>23837</v>
      </c>
      <c r="B598" s="16" t="s">
        <v>1263</v>
      </c>
      <c r="C598" s="17" t="s">
        <v>1264</v>
      </c>
      <c r="D598" s="2">
        <v>0</v>
      </c>
      <c r="E598" s="2">
        <v>0</v>
      </c>
      <c r="F598" s="18">
        <v>0</v>
      </c>
      <c r="G598" s="19">
        <f t="shared" si="9"/>
        <v>0</v>
      </c>
    </row>
    <row r="599" spans="1:7" x14ac:dyDescent="0.25">
      <c r="A599" s="16">
        <v>23914</v>
      </c>
      <c r="B599" s="16" t="s">
        <v>1265</v>
      </c>
      <c r="C599" s="17" t="s">
        <v>1266</v>
      </c>
      <c r="D599" s="2">
        <v>0</v>
      </c>
      <c r="E599" s="2">
        <v>0</v>
      </c>
      <c r="F599" s="18">
        <v>0</v>
      </c>
      <c r="G599" s="19">
        <f t="shared" si="9"/>
        <v>0</v>
      </c>
    </row>
    <row r="600" spans="1:7" x14ac:dyDescent="0.25">
      <c r="A600" s="16">
        <v>7039</v>
      </c>
      <c r="B600" s="16" t="s">
        <v>869</v>
      </c>
      <c r="C600" s="17" t="s">
        <v>870</v>
      </c>
      <c r="D600" s="2">
        <v>0</v>
      </c>
      <c r="E600" s="2">
        <v>0</v>
      </c>
      <c r="F600" s="18">
        <v>0</v>
      </c>
      <c r="G600" s="19">
        <f t="shared" si="9"/>
        <v>0</v>
      </c>
    </row>
    <row r="601" spans="1:7" x14ac:dyDescent="0.25">
      <c r="A601" s="16">
        <v>7060</v>
      </c>
      <c r="B601" s="16" t="s">
        <v>909</v>
      </c>
      <c r="C601" s="17" t="s">
        <v>910</v>
      </c>
      <c r="D601" s="2">
        <v>-7.0000000000000007E-2</v>
      </c>
      <c r="E601" s="2">
        <v>0</v>
      </c>
      <c r="F601" s="18">
        <v>0</v>
      </c>
      <c r="G601" s="19">
        <f t="shared" si="9"/>
        <v>-1.9642953293109174E-8</v>
      </c>
    </row>
    <row r="602" spans="1:7" x14ac:dyDescent="0.25">
      <c r="A602" s="16">
        <v>7063</v>
      </c>
      <c r="B602" s="16" t="s">
        <v>915</v>
      </c>
      <c r="C602" s="17" t="s">
        <v>916</v>
      </c>
      <c r="D602" s="2">
        <v>0</v>
      </c>
      <c r="E602" s="2">
        <v>0</v>
      </c>
      <c r="F602" s="18">
        <v>0</v>
      </c>
      <c r="G602" s="19">
        <f t="shared" si="9"/>
        <v>0</v>
      </c>
    </row>
    <row r="603" spans="1:7" x14ac:dyDescent="0.25">
      <c r="A603" s="16">
        <v>7253</v>
      </c>
      <c r="B603" s="16" t="s">
        <v>979</v>
      </c>
      <c r="C603" s="17" t="s">
        <v>980</v>
      </c>
      <c r="D603" s="2">
        <v>0</v>
      </c>
      <c r="E603" s="2">
        <v>0</v>
      </c>
      <c r="F603" s="18">
        <v>0</v>
      </c>
      <c r="G603" s="19">
        <f t="shared" si="9"/>
        <v>0</v>
      </c>
    </row>
    <row r="604" spans="1:7" x14ac:dyDescent="0.25">
      <c r="A604" s="16">
        <v>7257</v>
      </c>
      <c r="B604" s="16" t="s">
        <v>987</v>
      </c>
      <c r="C604" s="17" t="s">
        <v>988</v>
      </c>
      <c r="D604" s="2">
        <v>0</v>
      </c>
      <c r="E604" s="2">
        <v>0</v>
      </c>
      <c r="F604" s="18">
        <v>0</v>
      </c>
      <c r="G604" s="19">
        <f t="shared" si="9"/>
        <v>0</v>
      </c>
    </row>
    <row r="605" spans="1:7" x14ac:dyDescent="0.25">
      <c r="A605" s="16">
        <v>15427</v>
      </c>
      <c r="B605" s="16" t="s">
        <v>1053</v>
      </c>
      <c r="C605" s="17" t="s">
        <v>1054</v>
      </c>
      <c r="D605" s="2">
        <v>0</v>
      </c>
      <c r="E605" s="2">
        <v>0</v>
      </c>
      <c r="F605" s="18">
        <v>0</v>
      </c>
      <c r="G605" s="19">
        <f t="shared" si="9"/>
        <v>0</v>
      </c>
    </row>
    <row r="606" spans="1:7" x14ac:dyDescent="0.25">
      <c r="A606" s="16">
        <v>15910</v>
      </c>
      <c r="B606" s="16" t="s">
        <v>1063</v>
      </c>
      <c r="C606" s="17" t="s">
        <v>1064</v>
      </c>
      <c r="D606" s="2">
        <v>0</v>
      </c>
      <c r="E606" s="2">
        <v>0</v>
      </c>
      <c r="F606" s="18">
        <v>0</v>
      </c>
      <c r="G606" s="19">
        <f t="shared" si="9"/>
        <v>0</v>
      </c>
    </row>
    <row r="607" spans="1:7" x14ac:dyDescent="0.25">
      <c r="A607" s="16">
        <v>15924</v>
      </c>
      <c r="B607" s="16" t="s">
        <v>1065</v>
      </c>
      <c r="C607" s="17" t="s">
        <v>1066</v>
      </c>
      <c r="D607" s="2">
        <v>-286.5</v>
      </c>
      <c r="E607" s="2">
        <v>0</v>
      </c>
      <c r="F607" s="18">
        <v>0</v>
      </c>
      <c r="G607" s="19">
        <f t="shared" si="9"/>
        <v>-8.0395801692511115E-5</v>
      </c>
    </row>
    <row r="608" spans="1:7" x14ac:dyDescent="0.25">
      <c r="A608" s="16">
        <v>16615</v>
      </c>
      <c r="B608" s="16" t="s">
        <v>707</v>
      </c>
      <c r="C608" s="17" t="s">
        <v>708</v>
      </c>
      <c r="D608" s="2">
        <v>0</v>
      </c>
      <c r="E608" s="2">
        <v>0</v>
      </c>
      <c r="F608" s="18">
        <v>0</v>
      </c>
      <c r="G608" s="19">
        <f t="shared" si="9"/>
        <v>0</v>
      </c>
    </row>
    <row r="609" spans="1:7" x14ac:dyDescent="0.25">
      <c r="A609" s="16">
        <v>17516</v>
      </c>
      <c r="B609" s="16" t="s">
        <v>751</v>
      </c>
      <c r="C609" s="17" t="s">
        <v>752</v>
      </c>
      <c r="D609" s="2">
        <v>0</v>
      </c>
      <c r="E609" s="2">
        <v>0</v>
      </c>
      <c r="F609" s="18">
        <v>0</v>
      </c>
      <c r="G609" s="19">
        <f t="shared" si="9"/>
        <v>0</v>
      </c>
    </row>
    <row r="610" spans="1:7" x14ac:dyDescent="0.25">
      <c r="A610" s="16">
        <v>7230</v>
      </c>
      <c r="B610" s="16" t="s">
        <v>933</v>
      </c>
      <c r="C610" s="17" t="s">
        <v>934</v>
      </c>
      <c r="D610" s="2">
        <v>-18.04</v>
      </c>
      <c r="E610" s="2">
        <v>0</v>
      </c>
      <c r="F610" s="18">
        <v>0</v>
      </c>
      <c r="G610" s="19">
        <f t="shared" si="9"/>
        <v>-5.062269677252707E-6</v>
      </c>
    </row>
    <row r="611" spans="1:7" x14ac:dyDescent="0.25">
      <c r="A611" s="16">
        <v>12516</v>
      </c>
      <c r="B611" s="16" t="s">
        <v>1189</v>
      </c>
      <c r="C611" s="17" t="s">
        <v>1190</v>
      </c>
      <c r="D611" s="2">
        <v>-37559.269999999997</v>
      </c>
      <c r="E611" s="2">
        <v>0</v>
      </c>
      <c r="F611" s="18">
        <v>0</v>
      </c>
      <c r="G611" s="19">
        <f t="shared" si="9"/>
        <v>-1.053964266190395E-2</v>
      </c>
    </row>
    <row r="612" spans="1:7" x14ac:dyDescent="0.25">
      <c r="A612" s="16">
        <v>12642</v>
      </c>
      <c r="B612" s="16" t="s">
        <v>1193</v>
      </c>
      <c r="C612" s="17" t="s">
        <v>1194</v>
      </c>
      <c r="D612" s="2">
        <v>0</v>
      </c>
      <c r="E612" s="2">
        <v>0</v>
      </c>
      <c r="F612" s="18">
        <v>0</v>
      </c>
      <c r="G612" s="19">
        <f t="shared" si="9"/>
        <v>0</v>
      </c>
    </row>
    <row r="613" spans="1:7" x14ac:dyDescent="0.25">
      <c r="A613" s="16">
        <v>13158</v>
      </c>
      <c r="B613" s="16" t="s">
        <v>1007</v>
      </c>
      <c r="C613" s="17" t="s">
        <v>1008</v>
      </c>
      <c r="D613" s="2">
        <v>0</v>
      </c>
      <c r="E613" s="2">
        <v>0</v>
      </c>
      <c r="F613" s="18">
        <v>0</v>
      </c>
      <c r="G613" s="19">
        <f t="shared" si="9"/>
        <v>0</v>
      </c>
    </row>
    <row r="614" spans="1:7" x14ac:dyDescent="0.25">
      <c r="A614" s="16">
        <v>15003</v>
      </c>
      <c r="B614" s="16" t="s">
        <v>1039</v>
      </c>
      <c r="C614" s="17" t="s">
        <v>1040</v>
      </c>
      <c r="D614" s="2">
        <v>0</v>
      </c>
      <c r="E614" s="2">
        <v>0</v>
      </c>
      <c r="F614" s="18">
        <v>0</v>
      </c>
      <c r="G614" s="19">
        <f t="shared" si="9"/>
        <v>0</v>
      </c>
    </row>
    <row r="615" spans="1:7" x14ac:dyDescent="0.25">
      <c r="A615" s="10">
        <v>7209</v>
      </c>
      <c r="B615" s="10" t="s">
        <v>1109</v>
      </c>
      <c r="C615" s="8" t="s">
        <v>1110</v>
      </c>
      <c r="D615" s="5">
        <v>0</v>
      </c>
      <c r="E615" s="5">
        <v>0</v>
      </c>
      <c r="F615" s="6">
        <v>0</v>
      </c>
      <c r="G615" s="19">
        <f t="shared" si="9"/>
        <v>0</v>
      </c>
    </row>
    <row r="616" spans="1:7" x14ac:dyDescent="0.25">
      <c r="A616" s="10">
        <v>11170</v>
      </c>
      <c r="B616" s="10" t="s">
        <v>116</v>
      </c>
      <c r="C616" s="8" t="s">
        <v>117</v>
      </c>
      <c r="D616" s="5">
        <v>0</v>
      </c>
      <c r="E616" s="5">
        <v>0</v>
      </c>
      <c r="F616" s="6">
        <v>0</v>
      </c>
      <c r="G616" s="19">
        <f t="shared" si="9"/>
        <v>0</v>
      </c>
    </row>
    <row r="617" spans="1:7" x14ac:dyDescent="0.25">
      <c r="A617" s="10">
        <v>11293</v>
      </c>
      <c r="B617" s="10" t="s">
        <v>124</v>
      </c>
      <c r="C617" s="8" t="s">
        <v>125</v>
      </c>
      <c r="D617" s="5">
        <v>0</v>
      </c>
      <c r="E617" s="5">
        <v>0</v>
      </c>
      <c r="F617" s="6">
        <v>0</v>
      </c>
      <c r="G617" s="19">
        <f t="shared" si="9"/>
        <v>0</v>
      </c>
    </row>
    <row r="618" spans="1:7" x14ac:dyDescent="0.25">
      <c r="A618" s="10">
        <v>12072</v>
      </c>
      <c r="B618" s="10" t="s">
        <v>1159</v>
      </c>
      <c r="C618" s="8" t="s">
        <v>1160</v>
      </c>
      <c r="D618" s="5">
        <v>0</v>
      </c>
      <c r="E618" s="5">
        <v>0</v>
      </c>
      <c r="F618" s="6">
        <v>0</v>
      </c>
      <c r="G618" s="19">
        <f t="shared" si="9"/>
        <v>0</v>
      </c>
    </row>
    <row r="619" spans="1:7" x14ac:dyDescent="0.25">
      <c r="A619" s="10">
        <v>12206</v>
      </c>
      <c r="B619" s="10" t="s">
        <v>1163</v>
      </c>
      <c r="C619" s="8" t="s">
        <v>1164</v>
      </c>
      <c r="D619" s="5">
        <v>0</v>
      </c>
      <c r="E619" s="5">
        <v>0</v>
      </c>
      <c r="F619" s="6">
        <v>0</v>
      </c>
      <c r="G619" s="19">
        <f t="shared" si="9"/>
        <v>0</v>
      </c>
    </row>
    <row r="620" spans="1:7" x14ac:dyDescent="0.25">
      <c r="A620" s="10">
        <v>7415</v>
      </c>
      <c r="B620" s="10" t="s">
        <v>166</v>
      </c>
      <c r="C620" s="8" t="s">
        <v>167</v>
      </c>
      <c r="D620" s="5">
        <v>0</v>
      </c>
      <c r="E620" s="5">
        <v>0</v>
      </c>
      <c r="F620" s="6">
        <v>0</v>
      </c>
      <c r="G620" s="19">
        <f t="shared" si="9"/>
        <v>0</v>
      </c>
    </row>
    <row r="621" spans="1:7" x14ac:dyDescent="0.25">
      <c r="A621" s="10">
        <v>7581</v>
      </c>
      <c r="B621" s="10" t="s">
        <v>168</v>
      </c>
      <c r="C621" s="8" t="s">
        <v>169</v>
      </c>
      <c r="D621" s="5">
        <v>0</v>
      </c>
      <c r="E621" s="5">
        <v>0</v>
      </c>
      <c r="F621" s="6">
        <v>0</v>
      </c>
      <c r="G621" s="19">
        <f t="shared" si="9"/>
        <v>0</v>
      </c>
    </row>
    <row r="622" spans="1:7" x14ac:dyDescent="0.25">
      <c r="A622" s="10">
        <v>7584</v>
      </c>
      <c r="B622" s="10" t="s">
        <v>174</v>
      </c>
      <c r="C622" s="8" t="s">
        <v>175</v>
      </c>
      <c r="D622" s="5">
        <v>0</v>
      </c>
      <c r="E622" s="5">
        <v>0</v>
      </c>
      <c r="F622" s="6">
        <v>0</v>
      </c>
      <c r="G622" s="19">
        <f t="shared" si="9"/>
        <v>0</v>
      </c>
    </row>
    <row r="623" spans="1:7" x14ac:dyDescent="0.25">
      <c r="A623" s="10">
        <v>7586</v>
      </c>
      <c r="B623" s="10" t="s">
        <v>178</v>
      </c>
      <c r="C623" s="8" t="s">
        <v>179</v>
      </c>
      <c r="D623" s="5">
        <v>0</v>
      </c>
      <c r="E623" s="5">
        <v>0</v>
      </c>
      <c r="F623" s="6">
        <v>0</v>
      </c>
      <c r="G623" s="19">
        <f t="shared" si="9"/>
        <v>0</v>
      </c>
    </row>
    <row r="624" spans="1:7" x14ac:dyDescent="0.25">
      <c r="A624" s="10">
        <v>7588</v>
      </c>
      <c r="B624" s="10" t="s">
        <v>182</v>
      </c>
      <c r="C624" s="8" t="s">
        <v>183</v>
      </c>
      <c r="D624" s="5">
        <v>0</v>
      </c>
      <c r="E624" s="5">
        <v>0</v>
      </c>
      <c r="F624" s="6">
        <v>0</v>
      </c>
      <c r="G624" s="19">
        <f t="shared" si="9"/>
        <v>0</v>
      </c>
    </row>
    <row r="625" spans="1:7" x14ac:dyDescent="0.25">
      <c r="A625" s="10">
        <v>7590</v>
      </c>
      <c r="B625" s="10" t="s">
        <v>186</v>
      </c>
      <c r="C625" s="8" t="s">
        <v>187</v>
      </c>
      <c r="D625" s="5">
        <v>0</v>
      </c>
      <c r="E625" s="5">
        <v>0</v>
      </c>
      <c r="F625" s="6">
        <v>0</v>
      </c>
      <c r="G625" s="19">
        <f t="shared" si="9"/>
        <v>0</v>
      </c>
    </row>
    <row r="626" spans="1:7" x14ac:dyDescent="0.25">
      <c r="A626" s="10">
        <v>7597</v>
      </c>
      <c r="B626" s="10" t="s">
        <v>70</v>
      </c>
      <c r="C626" s="8" t="s">
        <v>71</v>
      </c>
      <c r="D626" s="5">
        <v>0</v>
      </c>
      <c r="E626" s="5">
        <v>0</v>
      </c>
      <c r="F626" s="6">
        <v>0</v>
      </c>
      <c r="G626" s="19">
        <f t="shared" si="9"/>
        <v>0</v>
      </c>
    </row>
    <row r="628" spans="1:7" x14ac:dyDescent="0.25">
      <c r="D628" s="5">
        <f>SUM(D2:D627)</f>
        <v>3563618.919999992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Spend and Rebate Total</vt:lpstr>
      <vt:lpstr>Q2 Spend and Rebate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Lockett, Monica M</dc:creator>
  <cp:lastModifiedBy>Lix, Michael (DES)</cp:lastModifiedBy>
  <dcterms:created xsi:type="dcterms:W3CDTF">2024-04-15T20:32:35Z</dcterms:created>
  <dcterms:modified xsi:type="dcterms:W3CDTF">2024-08-01T20:27:08Z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2024-04-15T20:31:38Z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d9dac383-e7f1-4fcf-a675-0e4bd3d8a00f</vt:lpwstr>
  </property>
  <property fmtid="{D5CDD505-2E9C-101B-9397-08002B2CF9AE}" pid="8" name="MSIP_Label_320df1db-9955-4087-a541-42c2f5a9332e_ContentBits">
    <vt:lpwstr>0</vt:lpwstr>
  </property>
</Properties>
</file>